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Paty\Documents\Estados Financieros\2020\DICIEMBRECIERRE\UPP882020\CUENTA PÚBLICA\"/>
    </mc:Choice>
  </mc:AlternateContent>
  <xr:revisionPtr revIDLastSave="0" documentId="13_ncr:1_{B6B7AAAC-824F-4205-8009-4F6F627C6B33}" xr6:coauthVersionLast="46" xr6:coauthVersionMax="46" xr10:uidLastSave="{00000000-0000-0000-0000-000000000000}"/>
  <bookViews>
    <workbookView xWindow="-120" yWindow="-120" windowWidth="20730" windowHeight="11160" xr2:uid="{00000000-000D-0000-FFFF-FFFF00000000}"/>
  </bookViews>
  <sheets>
    <sheet name="Table 1" sheetId="1" r:id="rId1"/>
    <sheet name="Manual Notas" sheetId="2" r:id="rId2"/>
    <sheet name="Hoja1" sheetId="3" r:id="rId3"/>
  </sheets>
  <definedNames>
    <definedName name="_xlnm.Print_Area" localSheetId="0">'Table 1'!$A$2:$R$485</definedName>
    <definedName name="_xlnm.Print_Titles" localSheetId="0">'Table 1'!$1:$4</definedName>
  </definedNames>
  <calcPr calcId="191029"/>
</workbook>
</file>

<file path=xl/calcChain.xml><?xml version="1.0" encoding="utf-8"?>
<calcChain xmlns="http://schemas.openxmlformats.org/spreadsheetml/2006/main">
  <c r="M33" i="1" l="1"/>
  <c r="K110" i="1"/>
  <c r="O120" i="1"/>
  <c r="N142" i="1"/>
  <c r="J253" i="1" l="1"/>
  <c r="J463" i="1"/>
  <c r="J462" i="1"/>
  <c r="J461" i="1"/>
  <c r="J460" i="1"/>
  <c r="J459" i="1"/>
  <c r="N110" i="1" l="1"/>
  <c r="O73" i="1" l="1"/>
  <c r="L73" i="1"/>
  <c r="O71" i="1"/>
  <c r="L71" i="1"/>
  <c r="O68" i="1"/>
  <c r="O74" i="1" s="1"/>
  <c r="L68" i="1"/>
  <c r="L74" i="1" s="1"/>
  <c r="I131" i="1" l="1"/>
  <c r="G43" i="1" l="1"/>
  <c r="J42" i="1" s="1"/>
  <c r="J262" i="1" l="1"/>
  <c r="J260" i="1"/>
  <c r="M458" i="1" l="1"/>
  <c r="M457" i="1" s="1"/>
  <c r="K458" i="1"/>
  <c r="K457" i="1" s="1"/>
  <c r="K130" i="1" l="1"/>
  <c r="J182" i="1" l="1"/>
  <c r="N174" i="1"/>
  <c r="P148" i="1" l="1"/>
  <c r="P149" i="1"/>
  <c r="P150" i="1"/>
  <c r="P147" i="1"/>
  <c r="L459" i="1" l="1"/>
  <c r="J224" i="1"/>
  <c r="J202" i="1"/>
  <c r="J190" i="1"/>
  <c r="J195" i="1" s="1"/>
  <c r="L458" i="1" l="1"/>
  <c r="J233" i="1"/>
  <c r="L464" i="1"/>
  <c r="L457" i="1" l="1"/>
  <c r="K464" i="1"/>
  <c r="I464" i="1"/>
  <c r="N463" i="1"/>
  <c r="N462" i="1"/>
  <c r="N461" i="1"/>
  <c r="N460" i="1"/>
  <c r="N459" i="1"/>
  <c r="H464" i="1"/>
  <c r="I457" i="1" l="1"/>
  <c r="I458" i="1"/>
  <c r="N464" i="1"/>
  <c r="N458" i="1"/>
  <c r="N457" i="1"/>
  <c r="J464" i="1" l="1"/>
  <c r="J457" i="1" l="1"/>
  <c r="J458" i="1"/>
  <c r="J40" i="1"/>
  <c r="J58" i="1" l="1"/>
  <c r="L56" i="1" s="1"/>
  <c r="L57" i="1" l="1"/>
  <c r="K129" i="1" l="1"/>
  <c r="K128" i="1"/>
  <c r="K127" i="1"/>
  <c r="K131" i="1" l="1"/>
  <c r="J39" i="1"/>
  <c r="J41" i="1"/>
  <c r="L55" i="1" l="1"/>
  <c r="L58" i="1" s="1"/>
  <c r="M25" i="1"/>
  <c r="L13" i="1" s="1"/>
  <c r="K170" i="1" s="1"/>
  <c r="K174" i="1" s="1"/>
  <c r="L16" i="1" l="1"/>
  <c r="J38" i="1"/>
  <c r="J43" i="1" s="1"/>
</calcChain>
</file>

<file path=xl/sharedStrings.xml><?xml version="1.0" encoding="utf-8"?>
<sst xmlns="http://schemas.openxmlformats.org/spreadsheetml/2006/main" count="500" uniqueCount="354">
  <si>
    <t>Activo</t>
  </si>
  <si>
    <t>a) NOTAS DE DESGLOSE</t>
  </si>
  <si>
    <t>Los  Estados  Financieros  de  los  entes  públicos,  proveen  de  información  financiera  a  los  principales usuarios de la misma, al Congreso y a los ciudadanos.</t>
  </si>
  <si>
    <t>NOTAS AL ESTADO DE SITUACIÓN FINANCIERA</t>
  </si>
  <si>
    <t>Efectivo y Equivalentes</t>
  </si>
  <si>
    <t>Derechos a recibir Efectivo y Equivalentes y Bienes o Servicios a Recibir</t>
  </si>
  <si>
    <t>Gastos y Otras Pérdidas:</t>
  </si>
  <si>
    <t>Efectivo y equivalentes</t>
  </si>
  <si>
    <t>Las cuentas que se manejan para efectos de estas Notas son las siguientes:</t>
  </si>
  <si>
    <t>Cuentas de Orden Contables y Presupuestarias:</t>
  </si>
  <si>
    <t>c) NOTAS DE GESTIÓN ADMINISTRATIVA</t>
  </si>
  <si>
    <r>
      <t xml:space="preserve">I)     </t>
    </r>
    <r>
      <rPr>
        <b/>
        <sz val="7"/>
        <rFont val="Times New Roman"/>
        <family val="1"/>
      </rPr>
      <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</si>
  <si>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</si>
  <si>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</si>
  <si>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</si>
  <si>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</si>
  <si>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</si>
  <si>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</si>
  <si>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</si>
  <si>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El análisis de los saldos inicial y final que figuran en la última parte del Estado de Flujo de Efectivo en la cuenta de efectivo y equivalentes es como sigue:</t>
  </si>
  <si>
    <t xml:space="preserve"> Introducción</t>
  </si>
  <si>
    <t>Autorización e Historia</t>
  </si>
  <si>
    <t xml:space="preserve">El objetivo del presente documento es la revelación del contexto y de los aspectos económicos-financieros más relevantes que influyeron en las decisiones del período, y que </t>
  </si>
  <si>
    <t>deberán ser considerados en la elaboración de los estados financieros para la mayor comprensión de los mismos y sus particularidades.</t>
  </si>
  <si>
    <t xml:space="preserve">De esta manera, se informa y explica la respuesta del gobierno a las condiciones relacionadas con la información financiera de cada período de gestión; además, de exponer </t>
  </si>
  <si>
    <t>aquellas políticas que podrían afectar la toma de decisiones en períodos posteriores.</t>
  </si>
  <si>
    <t>Organización y Objeto Social</t>
  </si>
  <si>
    <t>Consideraciones fiscales del ente: revelar el tipo de contribuciones que esté obligado a pagar o retener.</t>
  </si>
  <si>
    <t>Bases de Preparación de los Estados Financieros</t>
  </si>
  <si>
    <t>·</t>
  </si>
  <si>
    <t>A continuación se relacionan las cuentas que integran el rubro de efectivo y equivalentes:</t>
  </si>
  <si>
    <t>Concepto</t>
  </si>
  <si>
    <t>#NOMBRE(1112)</t>
  </si>
  <si>
    <t>Suma</t>
  </si>
  <si>
    <t>Bancos/Tesorería</t>
  </si>
  <si>
    <t>Banco</t>
  </si>
  <si>
    <t>Importe</t>
  </si>
  <si>
    <t>Las Cuentas por Cobrar a Corto Plazo se integran por:</t>
  </si>
  <si>
    <t>%</t>
  </si>
  <si>
    <t>Deudores Diversos por Cobrar a Corto Plazo</t>
  </si>
  <si>
    <t>Se integra de la siguiente manera:</t>
  </si>
  <si>
    <t>Bienes Muebles, Intangibles y Depreciaciones</t>
  </si>
  <si>
    <t>Suma de Pasivo</t>
  </si>
  <si>
    <t>Pasivo Circulante</t>
  </si>
  <si>
    <t>Destacan entre las principales partidas del Pasivo Circulante las siguientes:</t>
  </si>
  <si>
    <t>Retenciones por Pagar a Corto Plazo</t>
  </si>
  <si>
    <t>A su vez se presentan aquellos rubros que en forma individual representan el 8.0% o más del total de los gastos: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</si>
  <si>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</si>
  <si>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</si>
  <si>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</si>
  <si>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</si>
  <si>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</si>
  <si>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</si>
  <si>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</si>
  <si>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</si>
  <si>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</si>
  <si>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</si>
  <si>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</si>
  <si>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</si>
  <si>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</si>
  <si>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</si>
  <si>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</si>
  <si>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</si>
  <si>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</si>
  <si>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</si>
  <si>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</si>
  <si>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</si>
  <si>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</si>
  <si>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</si>
  <si>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</si>
  <si>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</si>
  <si>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</si>
  <si>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</si>
  <si>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</si>
  <si>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</si>
  <si>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</si>
  <si>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</si>
  <si>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</si>
  <si>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</si>
  <si>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</si>
  <si>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 xml:space="preserve">#SIE(Cuenta, EjercicioActual) </t>
  </si>
  <si>
    <t>#SIE(1114-01-02, 1)</t>
  </si>
  <si>
    <t>SIP</t>
  </si>
  <si>
    <t xml:space="preserve">Saldo inicial del periodo </t>
  </si>
  <si>
    <t>Obtiene el saldo inicial del periodo de una cuenta determinada. (Parametros externos: Fecha Final)</t>
  </si>
  <si>
    <t>#SIP(Cuenta, EjercicioActual)</t>
  </si>
  <si>
    <t>#SIP(1112-01-01, 1)</t>
  </si>
  <si>
    <t>SFP</t>
  </si>
  <si>
    <t xml:space="preserve">Saldo final del periodo </t>
  </si>
  <si>
    <t>Obtiene el saldo final del periodo de una cuenta determinada. (Parametros externos: Fecha Final)</t>
  </si>
  <si>
    <t>#SFP(Cuenta, EjercicioActual)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</si>
  <si>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</si>
  <si>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</si>
  <si>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</si>
  <si>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</si>
  <si>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</si>
  <si>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</si>
  <si>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</si>
  <si>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</si>
  <si>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</si>
  <si>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</si>
  <si>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#SFP(1123-01-10, 1)</t>
  </si>
  <si>
    <t>#MC(Cuenta, FechaInicio, FechaFin)</t>
  </si>
  <si>
    <t>#MA(Cuenta, FechaInicio, FechaFin)</t>
  </si>
  <si>
    <t>#MC(1102001,01-01-2002,31-01-2002)</t>
  </si>
  <si>
    <t>#MA(1102001,01-01-2002,31-01-2002)</t>
  </si>
  <si>
    <t>#MN(1102001,F1901-01-2002,27-01-2002)</t>
  </si>
  <si>
    <t>#MN(Cuenta, FechaInicio, FechaFin)</t>
  </si>
  <si>
    <t>CUENTAS POR COBRAR A CORTO PLAZO</t>
  </si>
  <si>
    <t>BANCOS/DEPENDENCIAS Y OTROS</t>
  </si>
  <si>
    <t>INVERSIONES TEMPORALES (HASTA 3 MESES)</t>
  </si>
  <si>
    <t>FONDOS CON AFECTACIÓN ESPECÍFICA</t>
  </si>
  <si>
    <t>DEUDORES DIVERSOS POR COBRAR A CORTO PLAZO</t>
  </si>
  <si>
    <t>OTROS DERECHOS A RECIBIR EFECTIVO O EQUIVALENTES A CORTO PLAZO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</si>
  <si>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</si>
  <si>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</si>
  <si>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</si>
  <si>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</si>
  <si>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</si>
  <si>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</si>
  <si>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</si>
  <si>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</si>
  <si>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</si>
  <si>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</si>
  <si>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</si>
  <si>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</si>
  <si>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</si>
  <si>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</si>
  <si>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</si>
  <si>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</si>
  <si>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</si>
  <si>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</si>
  <si>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</si>
  <si>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</si>
  <si>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</si>
  <si>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</si>
  <si>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</si>
  <si>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</si>
  <si>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</si>
  <si>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BANCOS/TESORERÍA</t>
  </si>
  <si>
    <t>DEPÓSITOS DE FONDOS DE TERCEROS EN GARANTÍA Y/O ADMINISTRACIÓN</t>
  </si>
  <si>
    <t>Total de EFECTIVO Y EQUIVALENTES</t>
  </si>
  <si>
    <t>BANORTE Cta. No. 0409359396</t>
  </si>
  <si>
    <t xml:space="preserve">BANORTE Cta. No. 0318130295 </t>
  </si>
  <si>
    <t>Columna2</t>
  </si>
  <si>
    <t>Columna3</t>
  </si>
  <si>
    <t>Columna4</t>
  </si>
  <si>
    <t>Columna5</t>
  </si>
  <si>
    <t>Otros pendientes de ajuste</t>
  </si>
  <si>
    <t>2017</t>
  </si>
  <si>
    <t>El importe de deudores diversos se integra por:</t>
  </si>
  <si>
    <t>Área recaudadora y obligada al pago</t>
  </si>
  <si>
    <t>S.F.A.</t>
  </si>
  <si>
    <t>Marco Jurídico:</t>
  </si>
  <si>
    <t>Constitución Política de los Estados Unidos Mexicanos</t>
  </si>
  <si>
    <t>Código Nacional de Procedimientos Penales</t>
  </si>
  <si>
    <t>Ley General de Víctimas</t>
  </si>
  <si>
    <t>Constitución Política del Estado Libre y Soberano de Michoacán</t>
  </si>
  <si>
    <t>Ley de Atención a Víctimas para el Estado de Michoacán</t>
  </si>
  <si>
    <t>Ley de Atención a Víctimas para el Estado de Michoacán Reformada el 28 de septiembre de 2017</t>
  </si>
  <si>
    <t>Marco Jurídico Internacional:</t>
  </si>
  <si>
    <t>Carta de la Organización de los Estados Americanos. (DOF. 13/01/1949)</t>
  </si>
  <si>
    <t>Carta de las Naciones Unidas. (DOF  09/10/1946)</t>
  </si>
  <si>
    <t>Convención Americana sobre Derechos Humanos, Pacto de San José de Costa Rica. (DOF. 07/05/1981)</t>
  </si>
  <si>
    <t>Protocolo adicional a la Convención Americana sobre Derechos Humanos en materia de Derechos Económicos, Sociales y Culturales Protocolo de San Salvador. (DOF. 01/09/1998)</t>
  </si>
  <si>
    <t>Convención de Viena sobre el Derecho de los Tratados, hecha en Viena el 23 de mayo de 1969. (DOF.  14/02/1975)</t>
  </si>
  <si>
    <t>Convención sobre el Estatuto de los Apátridas. (DOF. 25/08/2000)</t>
  </si>
  <si>
    <t>Estatuto de la Corte Internacional de Justicia. (DOF. 09/10/1946)</t>
  </si>
  <si>
    <t>Pacto Internacional de Derechos Civiles y Políticos. (DOF. 20/05/1981 ) 22/06/1981</t>
  </si>
  <si>
    <t> Protocolo Facultativo del Pacto Internacional de Derechos Civiles y Políticos.  (DOF. 03/05/2002)</t>
  </si>
  <si>
    <t> Segundo Protocolo Facultativo del Pacto Internacional de Derechos Civiles y Políticos Destinado a Abolir la Pena de Muerte. DOF.  (26/10/2007)</t>
  </si>
  <si>
    <t> Pacto Internacional de Derechos Económicos, Sociales y Culturales.  (DOF. 12/05/1981)</t>
  </si>
  <si>
    <t> Protocolo a la Convención Americana sobre Derechos Humanos relativo a la Abolición de la Pena de Muerte, adoptado en Asunción, Paraguay, el ocho de junio de mil novecientos noventa. (DOF. 09/10/2007)</t>
  </si>
  <si>
    <t>Y demás tratados internacionales de los que el Estado Mexicano sea parte.</t>
  </si>
  <si>
    <t>2. MENOS EGRESOS PRESUPUESTARIOS NO CONTABLES</t>
  </si>
  <si>
    <t>2. MÁS INGRESOS CONTABLES NO PRESUPUESTARIOS</t>
  </si>
  <si>
    <t>3. MENOS INGRESOS PRESUPUESTARIOS NO CONTABLES</t>
  </si>
  <si>
    <t>CUENTAS DE ORDEN PRESUPUESTARIAS</t>
  </si>
  <si>
    <t>LEY DE INGRESOS</t>
  </si>
  <si>
    <t>LEY DE INGRESOS ESTIMADA</t>
  </si>
  <si>
    <t>LEY DE INGRESOS POR EJECUTAR</t>
  </si>
  <si>
    <t>MODIFICACIONES A LA LEY DE INGRESOS ESTIMADA</t>
  </si>
  <si>
    <t>LEY DE INGRESOS DEVENGADA</t>
  </si>
  <si>
    <t>LEY DE INGRESOS RECAUDADA</t>
  </si>
  <si>
    <t>PRESUPUESTO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</si>
  <si>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</si>
  <si>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</si>
  <si>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</si>
  <si>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</si>
  <si>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</si>
  <si>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</si>
  <si>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</si>
  <si>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Secretaria de Finanzas y Administración. Enteros de pago pendientes de desahogar</t>
  </si>
  <si>
    <t xml:space="preserve">CONCILIACIÓN ENTRE LOS INGRESOS PRESUPUESTARIOS Y CONTABLES,  </t>
  </si>
  <si>
    <t xml:space="preserve">CONCILIACIÓN ENTRE LOS EGRESOS PRESUPUESTARIOS Y CONTABLES,  </t>
  </si>
  <si>
    <t>C. CRISTINA CORTÉS CARRILLO</t>
  </si>
  <si>
    <t>Saldo de cuentas por cobrar DEPPS 2016</t>
  </si>
  <si>
    <t>VI)</t>
  </si>
  <si>
    <t xml:space="preserve">Eventos </t>
  </si>
  <si>
    <r>
      <t xml:space="preserve">Representa el monto de efectivo disponible propiedad de </t>
    </r>
    <r>
      <rPr>
        <b/>
        <i/>
        <sz val="10"/>
        <color theme="1"/>
        <rFont val="Calibri"/>
        <family val="2"/>
        <scheme val="minor"/>
      </rPr>
      <t>CEEAV</t>
    </r>
    <r>
      <rPr>
        <sz val="10"/>
        <color theme="1"/>
        <rFont val="Calibri"/>
        <family val="2"/>
        <scheme val="minor"/>
      </rPr>
      <t>, en instituciones bancarias, su importe se integra por los pagos de documentos de ejecución presupuestaria y pago tramitados ante la Secretaría de Finanzas y Administración para cubrir gastos corrientes:</t>
    </r>
  </si>
  <si>
    <t>Saldo de cuentas por cobrar DEPPS 2017</t>
  </si>
  <si>
    <t>El importe de esta cuenta esta constituido principalmente por: Retenciones de ISR por Sueldos y Salarios, y, retenciones derivadas de aportaciones de seguridad social (Trabajadores)  del personal de estructura, y varias retenciones realizadas a los trabaadores, pendientes de pago debido a falta de recurso depositado por parte de la Secretaría de Finanzas y Administración para el pago de las mismas.</t>
  </si>
  <si>
    <t>DIVERSOS RETENCIONES</t>
  </si>
  <si>
    <t>2018</t>
  </si>
  <si>
    <t>Asesores FASP</t>
  </si>
  <si>
    <t>Responsabilidad sobre presentación  Razonable de los Estados Financieros</t>
  </si>
  <si>
    <t>"Bajo protesta de decir verdad declaramos que los Estados Financieros y sus notas son razonablemente correctos y son responsabilidad del emisor"</t>
  </si>
  <si>
    <t>DIRECTOR ADMINISTRATIVO</t>
  </si>
  <si>
    <t>Partes Relacionadas</t>
  </si>
  <si>
    <t>No  existen  partes  relacionadas  que  pudieran  ejercer  influencia significativa sobre la toma de decisiones financieras y operativas.</t>
  </si>
  <si>
    <t>Reporte de la Recaudación</t>
  </si>
  <si>
    <t>F u e n t e    d e    I n g r e s o s</t>
  </si>
  <si>
    <t>Ley de Ingresos Estimada</t>
  </si>
  <si>
    <t>Ampliaciones / (Reduciones)</t>
  </si>
  <si>
    <t>Ley de Ingresos Modificada</t>
  </si>
  <si>
    <t>Ingresos Devengados</t>
  </si>
  <si>
    <t>Ingresos Recaudados</t>
  </si>
  <si>
    <t>Devengado Por Recaudar</t>
  </si>
  <si>
    <t>Avance de Recaudación (Recaudación / Estimación)</t>
  </si>
  <si>
    <t>TRANSFERENCIAS INTERNAS Y ASIGNACIONES DEL SECTOR PÚBLICO</t>
  </si>
  <si>
    <t>INGRESOS ESTATALES</t>
  </si>
  <si>
    <t>Servicios Personales</t>
  </si>
  <si>
    <t>Materiales y Suministros</t>
  </si>
  <si>
    <t>Servicios Generales</t>
  </si>
  <si>
    <t>Subsidios y Otras Ayudas</t>
  </si>
  <si>
    <t>Bienes Muebles, Inmuebles e Intangibles</t>
  </si>
  <si>
    <t>Total</t>
  </si>
  <si>
    <t>Fideicomisos, Mandatos y Análogos</t>
  </si>
  <si>
    <t>Panorama Económico y Financiero</t>
  </si>
  <si>
    <t>El método utilizado para la depreciación es el método en línea recta de manera anualizada, el cual se ajusta a la normatividad del CONAC en específico al Acuerdo por el que se emite las reglas específicas del registro y valoración del patrimonio. Los porcentajes para valorar el valor de desecho de los bienes muebles son otorgados año con año por la Dirección de Contabilidad de la Secretaria de Finanzas del Estado de Michoacán.</t>
  </si>
  <si>
    <t>33.33%</t>
  </si>
  <si>
    <t>10%</t>
  </si>
  <si>
    <t>Mobiliario</t>
  </si>
  <si>
    <t>2016</t>
  </si>
  <si>
    <t>Poliza</t>
  </si>
  <si>
    <t>Fecha</t>
  </si>
  <si>
    <t>Estatus</t>
  </si>
  <si>
    <t>Cheque</t>
  </si>
  <si>
    <t>D00090</t>
  </si>
  <si>
    <t>Activa</t>
  </si>
  <si>
    <t>Depreciación acumulada 2017 de bienes informáticos</t>
  </si>
  <si>
    <t>D00091</t>
  </si>
  <si>
    <t>Depreciación acumulada 2017 de Bienes Muebles Mobiliario</t>
  </si>
  <si>
    <t>D00092</t>
  </si>
  <si>
    <t>Depreciación acumulada 2017 del Sistema de Aire Acondicionado</t>
  </si>
  <si>
    <t>D00093</t>
  </si>
  <si>
    <t>Depreciación acumulada 2017 de equipo de administración</t>
  </si>
  <si>
    <t>5515-01-001</t>
  </si>
  <si>
    <t>Multifuncional Láser</t>
  </si>
  <si>
    <t>Depreciación acumulada 2017</t>
  </si>
  <si>
    <t>1263-1-51501</t>
  </si>
  <si>
    <t>Bienes informáticos</t>
  </si>
  <si>
    <t>5515-01-002</t>
  </si>
  <si>
    <t>Proyector/cañón</t>
  </si>
  <si>
    <t>5515-01-003</t>
  </si>
  <si>
    <t>Computadora de escritorio</t>
  </si>
  <si>
    <t>5515-01-004</t>
  </si>
  <si>
    <t>Computadora portátil</t>
  </si>
  <si>
    <t>5515-01-005</t>
  </si>
  <si>
    <t>5515-02-001</t>
  </si>
  <si>
    <t>Equipo de Administración</t>
  </si>
  <si>
    <t>1263-1-51101</t>
  </si>
  <si>
    <t>5515-03-001</t>
  </si>
  <si>
    <t>Sistemas de Aire Acondicionado, Calefacción y de Refrigeración Industrial y comercial</t>
  </si>
  <si>
    <t>1263-6-56401</t>
  </si>
  <si>
    <t>Sistemas de Aire Acondicionado, Calefacción y de Refrigeración Industrial y Comercial</t>
  </si>
  <si>
    <t>Depreciación Acumulada 2017</t>
  </si>
  <si>
    <t>1263-1-51901</t>
  </si>
  <si>
    <t>D00051</t>
  </si>
  <si>
    <t>Depreciacion Acumulada de Bienes Muebles Equipo Informático comprados en el año 2015</t>
  </si>
  <si>
    <t>D00052</t>
  </si>
  <si>
    <t>Depreciacion Acumulada de Bienes Muebles Mobiliario comprados en el año 2015</t>
  </si>
  <si>
    <t>Depreciación acumulada</t>
  </si>
  <si>
    <t>Bienes Informáticos</t>
  </si>
  <si>
    <t>Equipo de Adinistración</t>
  </si>
  <si>
    <t>Sistema de Aire Acondicionado</t>
  </si>
  <si>
    <t>Tasa Aplicada</t>
  </si>
  <si>
    <t xml:space="preserve">Mobiliario  </t>
  </si>
  <si>
    <t>DEPRECIACIÓN DEL PERÍODO</t>
  </si>
  <si>
    <t>TOTAL</t>
  </si>
  <si>
    <t>Cámaras fotográficas y de video</t>
  </si>
  <si>
    <t>30%</t>
  </si>
  <si>
    <t>25%</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</si>
  <si>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pasivos por obligaciones laborales, a continuación se presenta la integración del pasivo:</t>
  </si>
  <si>
    <t>COMISIONADA EJECUTIVA ESTATAL</t>
  </si>
  <si>
    <t xml:space="preserve"> DE ATENCIÓN A VÍCTIMAS</t>
  </si>
  <si>
    <t>Durante el mes de mayo 2018 se tuvo el acontecimiento antes mencionado del pago del recurso del Fondo de Aportaciones a la Seguridad Pública del 2017, con el cuál se estuvo en condiciones de comprar los bienes muebles que se tenían comprometidos en el año 2017 correspondientes a dicho programa, sin embargo debido a la tardanza en el recurso los proveedores realizaron la cancelación de facturas generadas en el año 2017, por esta situación se sostuvieron platicas con ambos proveedores y de esta manera el proveedor del vehículo facturó con fecha del 2018 y sostuvo el precio pactado; no así el proveeedor del equipo de administración y recreativo, por lo que fue necesario buscar otro proveedor que mantuviera el precio razonable del equipo. Por consiguiente se realizaron los ajustes necesarios para reflejar los saldos actualizados rectificando así el resultado del ejercicio anterior por la cantidad resultante del ajuste de precios en la compra del equipo correspondiente; de la misma manera se actualizo el patrimonio por la misma cantidad por el incremento en el valor de los bienes.</t>
  </si>
  <si>
    <t>Monto</t>
  </si>
  <si>
    <t>Saldo de cuentas por cobrar DEPPS 2018</t>
  </si>
  <si>
    <t>1.-TOTAL DE INGRESOS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</si>
  <si>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</si>
  <si>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</si>
  <si>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</si>
  <si>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</si>
  <si>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</si>
  <si>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</si>
  <si>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3.1 APROVECHAMIENTOS PATRIMONIALES</t>
  </si>
  <si>
    <t>3.2 INGRESOS DERIVADOS DE FINANCIAMIENTOS</t>
  </si>
  <si>
    <t>3.3 OTROS INGRESOS PRESUPUESTARIOS NO CONTABLES</t>
  </si>
  <si>
    <t>4. TOTAL DE INGRESOS CONTABLES</t>
  </si>
  <si>
    <t>1.-TOTAL DE EGRESOS PRESUPUESTARIOS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</si>
  <si>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</si>
  <si>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</si>
  <si>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</si>
  <si>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</si>
  <si>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</si>
  <si>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</si>
  <si>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</si>
  <si>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</si>
  <si>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</si>
  <si>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</si>
  <si>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</si>
  <si>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</si>
  <si>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</si>
  <si>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</si>
  <si>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</si>
  <si>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</si>
  <si>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</si>
  <si>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</si>
  <si>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</si>
  <si>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</si>
  <si>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</si>
  <si>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</si>
  <si>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</si>
  <si>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</si>
  <si>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</si>
  <si>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</si>
  <si>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</si>
  <si>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</si>
  <si>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PRESUPUESTARIOS</t>
  </si>
  <si>
    <t>4. TOTAL DE GASTOS CONTABLES</t>
  </si>
  <si>
    <t>b) NOTAS DE MEMORIA (CUENTAS DE ORDEN)</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</si>
  <si>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</si>
  <si>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El adeudo corresponde a las retenciones que por pago de sueldos y salarios con cargo al presupuesto de la CEEAV correspondientes a los ejercicios 2016, 2017, 2018 y el presente ejercicio, los cuales hasta esta fecha no realiza el pago de las mismas debido a que la Secretaría de Finanzas y Administración no ha entregado el recurso para cubrir las mismas.</t>
  </si>
  <si>
    <t>Saldo de cuentas por cobrar DEPPS 2019</t>
  </si>
  <si>
    <t>Nota Aclaratoria: En el mes de mayo de 2018 se obtuvo el recurso pendiente de entregar del Fondo de Aportaciones para la Seguridad Pública del 2017, con el cuál se estuvo en condiciones de comprar el equipo de administración,el equipo educacional y recreativo, y el vehiculo correspondientes a dicho programa, sin embargo debido a la tardanza en el recurso los proveedores realizaron la cancelación de facturas del año 2017, de esta manera el proveedor del vehículo facturó con fecha del 2018 y sostuvo el precio pactado; no asi el proveeedor del equipo de administración y recreativo, por lo que fue necesario buscar otro proveedor que mantuviera el precio razonable del equipo. Derivado de esta situación se realizaron los ajustes necesarios para reflejar los saldos actualizados.</t>
  </si>
  <si>
    <t>2019</t>
  </si>
  <si>
    <t>Automovil</t>
  </si>
  <si>
    <t>I.S.R. PERSONAL DE ESTRUCTURA 2015, 2016, 2017, 2018 Y 2019</t>
  </si>
  <si>
    <t>I.S.R. PERSONAL DE CONTRATO 2018 Y 2019</t>
  </si>
  <si>
    <t>OTRAS PRESTACIONES SOCIALES Y ECONÓMICAS</t>
  </si>
  <si>
    <t>El Presupuesto de Egresos Autorizado para el Ejercicio 2020 es por un monto total de $43,908,573.00 de Recurso Estatal, que serán destinados para cumplir con los objetivos y metas programadas.</t>
  </si>
  <si>
    <t>C.P. RUBEN DE LA PAZ DÍAZ</t>
  </si>
  <si>
    <t>COMISIÓN EJECUTIVA ESTATAL DE ATENCIÓN A VÍCTIMAS</t>
  </si>
  <si>
    <t>NOTAS A LOS ESTADOS FINANCIEROS</t>
  </si>
  <si>
    <t>I.S.R. PERSONAL DE ESTRUCTURA  Y CONTRATO 2020</t>
  </si>
  <si>
    <t>REMUNERACIONES AL PERSONAL DE CARÁCTER TRANSITORIO</t>
  </si>
  <si>
    <t xml:space="preserve">A la fecha se sigue esperando que la Secretaría de Finanzas y Administración realice el pago de los Documentos de Ejecución Presupuestaria y Pago que están pendientes de los años 2016, 2017, 2018, 2019 y 2020; así como el recurso para cubrir los enteros de Impuesto sobre la Renta de los años 2016, 2017, 2018, 2019 y 2020, cabe mencionar que la falta de pago de dichas retenciones genera cada vez más un importe considerable por concepto de actualizaciones y recargos por pagos extemporáneos. </t>
  </si>
  <si>
    <t>APORTACIONES DE SEGURIDAD SOCIAL</t>
  </si>
  <si>
    <t>Saldo de cuentas por cobrar DEPPS 2020</t>
  </si>
  <si>
    <t>2020</t>
  </si>
  <si>
    <t>Este ente cuenta con un fideicomiso público establecido en su normatividad para reparar el daño de la víctima, se creo el Comité Técnico y presenta sus estados financieros de forma independiente. y tendría un presupuesto aprobado de  $919,730.00 para 2020, y que sería utilizado para el manejo de la cuenta (gastos administrativos bancarios) y entrega de ayudas inmediatas, asi como reparaciones integrales que apliquen. sin embargo hubo una reducción de $257,956.75, quedando un presupuesto modificado para el Fideicomiso de $661,773.24.</t>
  </si>
  <si>
    <t>AL 31 DE DICIEMBRE 2020</t>
  </si>
  <si>
    <t>Las presentes notas son parte de los Estados Financieros de la Comisión Ejecutiva Estatal de Atención a Víctimas con información relativa al 31 de Diciembre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</si>
</sst>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quot;$&quot;\ #,###,###.00"/>
    <numFmt numFmtId="165" formatCode="0.0000%"/>
    <numFmt numFmtId="166" formatCode="&quot;$&quot;#,##0.00"/>
  </numFmts>
  <fonts count="65" x14ac:knownFonts="1">
    <font>
      <sz val="10"/>
      <color rgb="FF000000"/>
      <name val="Times New Roman"/>
      <charset val="204"/>
    </font>
    <font>
      <b/>
      <sz val="7"/>
      <name val="Times New Roman"/>
      <family val="1"/>
    </font>
    <font>
      <sz val="8"/>
      <name val="Arial"/>
      <family val="2"/>
    </font>
    <font>
      <u/>
      <sz val="10"/>
      <color indexed="12"/>
      <name val="Arial"/>
      <family val="2"/>
    </font>
    <font>
      <b/>
      <sz val="8"/>
      <color indexed="9"/>
      <name val="Arial"/>
      <family val="2"/>
    </font>
    <font>
      <b/>
      <sz val="8"/>
      <name val="Arial"/>
      <family val="2"/>
    </font>
    <font>
      <sz val="10"/>
      <name val="Courier New"/>
      <family val="3"/>
    </font>
    <font>
      <b/>
      <sz val="10"/>
      <color theme="0"/>
      <name val="Arial"/>
      <family val="2"/>
    </font>
    <font>
      <sz val="10"/>
      <color rgb="FF000000"/>
      <name val="Times New Roman"/>
      <family val="1"/>
    </font>
    <font>
      <u/>
      <sz val="10"/>
      <color theme="10"/>
      <name val="Times New Roman"/>
      <family val="1"/>
    </font>
    <font>
      <b/>
      <sz val="10"/>
      <name val="Calibri"/>
      <family val="2"/>
      <scheme val="minor"/>
    </font>
    <font>
      <sz val="10"/>
      <color rgb="FF000000"/>
      <name val="Calibri"/>
      <family val="2"/>
      <scheme val="minor"/>
    </font>
    <font>
      <b/>
      <sz val="10"/>
      <color rgb="FF00000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10"/>
      <name val="Calibri"/>
      <family val="2"/>
      <scheme val="minor"/>
    </font>
    <font>
      <b/>
      <sz val="10"/>
      <color theme="6"/>
      <name val="Calibri"/>
      <family val="2"/>
      <scheme val="minor"/>
    </font>
    <font>
      <sz val="9"/>
      <color theme="1"/>
      <name val="Calibri"/>
      <family val="2"/>
      <scheme val="minor"/>
    </font>
    <font>
      <i/>
      <sz val="10"/>
      <color rgb="FF000000"/>
      <name val="Calibri"/>
      <family val="2"/>
      <scheme val="minor"/>
    </font>
    <font>
      <sz val="8"/>
      <color theme="1"/>
      <name val="Calibri"/>
      <family val="2"/>
      <scheme val="minor"/>
    </font>
    <font>
      <sz val="9"/>
      <name val="Calibri"/>
      <family val="2"/>
      <scheme val="minor"/>
    </font>
    <font>
      <i/>
      <sz val="10"/>
      <name val="Calibri"/>
      <family val="2"/>
      <scheme val="minor"/>
    </font>
    <font>
      <b/>
      <sz val="9"/>
      <name val="Calibri"/>
      <family val="2"/>
      <scheme val="minor"/>
    </font>
    <font>
      <b/>
      <sz val="9"/>
      <color theme="1"/>
      <name val="Calibri"/>
      <family val="2"/>
      <scheme val="minor"/>
    </font>
    <font>
      <sz val="8"/>
      <color rgb="FF000000"/>
      <name val="Calibri"/>
      <family val="2"/>
      <scheme val="minor"/>
    </font>
    <font>
      <i/>
      <sz val="9"/>
      <name val="Calibri"/>
      <family val="2"/>
      <scheme val="minor"/>
    </font>
    <font>
      <i/>
      <sz val="9"/>
      <color rgb="FF000000"/>
      <name val="Calibri"/>
      <family val="2"/>
      <scheme val="minor"/>
    </font>
    <font>
      <sz val="9"/>
      <color rgb="FF000000"/>
      <name val="Calibri"/>
      <family val="2"/>
      <scheme val="minor"/>
    </font>
    <font>
      <u/>
      <sz val="10"/>
      <color theme="10"/>
      <name val="Calibri"/>
      <family val="2"/>
      <scheme val="minor"/>
    </font>
    <font>
      <sz val="10"/>
      <color rgb="FF000000"/>
      <name val="Times New Roman"/>
      <family val="1"/>
    </font>
    <font>
      <sz val="9"/>
      <color theme="1"/>
      <name val="Arial"/>
      <family val="2"/>
    </font>
    <font>
      <b/>
      <sz val="9"/>
      <color theme="1"/>
      <name val="Arial"/>
      <family val="2"/>
    </font>
    <font>
      <b/>
      <u/>
      <sz val="8"/>
      <color rgb="FF000000"/>
      <name val="Arial"/>
      <family val="2"/>
    </font>
    <font>
      <sz val="8.25"/>
      <color rgb="FF808080"/>
      <name val="Microsoft Sans Serif"/>
      <family val="2"/>
    </font>
    <font>
      <b/>
      <sz val="8.25"/>
      <color rgb="FF000000"/>
      <name val="Microsoft Sans Serif"/>
      <family val="2"/>
    </font>
    <font>
      <b/>
      <sz val="7"/>
      <color rgb="FF000000"/>
      <name val="Arial"/>
      <family val="2"/>
    </font>
    <font>
      <b/>
      <sz val="10"/>
      <color rgb="FF000000"/>
      <name val="Times New Roman"/>
      <family val="1"/>
    </font>
    <font>
      <sz val="8.25"/>
      <name val="Microsoft Sans Serif"/>
      <family val="2"/>
    </font>
    <font>
      <sz val="10"/>
      <color rgb="FF000000"/>
      <name val="Times New Roman"/>
      <family val="1"/>
    </font>
    <font>
      <b/>
      <sz val="9"/>
      <color rgb="FF000000"/>
      <name val="Arial"/>
      <family val="2"/>
    </font>
    <font>
      <b/>
      <sz val="10"/>
      <color rgb="FF000000"/>
      <name val="Arial"/>
      <family val="2"/>
    </font>
    <font>
      <b/>
      <sz val="8"/>
      <color rgb="FF000000"/>
      <name val="Arial"/>
      <family val="2"/>
    </font>
    <font>
      <sz val="8.25"/>
      <color rgb="FF000000"/>
      <name val="Microsoft Sans Serif"/>
      <family val="2"/>
    </font>
    <font>
      <sz val="7"/>
      <color rgb="FF000000"/>
      <name val="Tahoma"/>
      <family val="2"/>
    </font>
    <font>
      <b/>
      <sz val="6"/>
      <color rgb="FF000000"/>
      <name val="Arial"/>
      <family val="2"/>
    </font>
    <font>
      <sz val="9"/>
      <color rgb="FF000000"/>
      <name val="Calibri Light"/>
      <family val="2"/>
    </font>
    <font>
      <sz val="9"/>
      <color rgb="FF000000"/>
      <name val="Arial"/>
      <family val="2"/>
    </font>
    <font>
      <b/>
      <sz val="9"/>
      <name val="Arial"/>
      <family val="2"/>
    </font>
    <font>
      <b/>
      <sz val="8"/>
      <color rgb="FF000000"/>
      <name val="Microsoft Sans Serif"/>
      <family val="2"/>
    </font>
    <font>
      <sz val="6"/>
      <color rgb="FF000000"/>
      <name val="Arial"/>
      <family val="2"/>
    </font>
    <font>
      <sz val="6"/>
      <color rgb="FF000000"/>
      <name val="Microsoft Sans Serif"/>
      <family val="2"/>
    </font>
    <font>
      <sz val="7.5"/>
      <color rgb="FF000000"/>
      <name val="Microsoft Sans Serif"/>
      <family val="2"/>
    </font>
    <font>
      <b/>
      <sz val="5.8"/>
      <color rgb="FF000000"/>
      <name val="Arial"/>
      <family val="2"/>
    </font>
    <font>
      <b/>
      <sz val="8"/>
      <color indexed="8"/>
      <name val="Arial"/>
      <family val="2"/>
    </font>
    <font>
      <sz val="7"/>
      <color indexed="8"/>
      <name val="Arial"/>
      <family val="2"/>
    </font>
    <font>
      <b/>
      <i/>
      <sz val="10"/>
      <color rgb="FF000000"/>
      <name val="Calibri"/>
      <family val="2"/>
      <scheme val="minor"/>
    </font>
    <font>
      <sz val="8"/>
      <color indexed="8"/>
      <name val="Arial"/>
      <family val="2"/>
    </font>
    <font>
      <sz val="10"/>
      <color rgb="FF000000"/>
      <name val="Calibri"/>
      <family val="2"/>
    </font>
    <font>
      <b/>
      <sz val="9"/>
      <color theme="1"/>
      <name val="Calibri"/>
      <family val="2"/>
    </font>
    <font>
      <b/>
      <sz val="10"/>
      <color theme="1"/>
      <name val="Calibri"/>
      <family val="2"/>
    </font>
    <font>
      <sz val="8"/>
      <color rgb="FF000000"/>
      <name val="Calibri"/>
      <family val="2"/>
    </font>
    <font>
      <sz val="8"/>
      <color theme="1"/>
      <name val="Calibri"/>
      <family val="2"/>
    </font>
    <font>
      <b/>
      <sz val="8"/>
      <color theme="1"/>
      <name val="Calibri"/>
      <family val="2"/>
    </font>
    <font>
      <b/>
      <sz val="8"/>
      <color theme="1"/>
      <name val="Arial"/>
      <family val="2"/>
    </font>
  </fonts>
  <fills count="11">
    <fill>
      <patternFill patternType="none"/>
    </fill>
    <fill>
      <patternFill patternType="gray125"/>
    </fill>
    <fill>
      <patternFill patternType="solid">
        <fgColor theme="6" tint="0.79998168889431442"/>
        <bgColor indexed="64"/>
      </patternFill>
    </fill>
    <fill>
      <patternFill patternType="solid">
        <fgColor rgb="FF339933"/>
        <bgColor indexed="64"/>
      </patternFill>
    </fill>
    <fill>
      <patternFill patternType="solid">
        <fgColor rgb="FF60A060"/>
        <bgColor indexed="64"/>
      </patternFill>
    </fill>
    <fill>
      <patternFill patternType="solid">
        <fgColor theme="6" tint="0.79998168889431442"/>
        <bgColor theme="6" tint="0.79998168889431442"/>
      </patternFill>
    </fill>
    <fill>
      <patternFill patternType="solid">
        <fgColor theme="6"/>
        <bgColor theme="6"/>
      </patternFill>
    </fill>
    <fill>
      <patternFill patternType="solid">
        <fgColor rgb="FFFFFFFF"/>
      </patternFill>
    </fill>
    <fill>
      <patternFill patternType="solid">
        <fgColor theme="0"/>
        <bgColor indexed="64"/>
      </patternFill>
    </fill>
    <fill>
      <patternFill patternType="solid">
        <fgColor theme="6" tint="0.79998168889431442"/>
        <bgColor theme="6" tint="0.59999389629810485"/>
      </patternFill>
    </fill>
    <fill>
      <patternFill patternType="solid">
        <fgColor rgb="FFD3D3D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xf numFmtId="0" fontId="3" fillId="0" borderId="0" applyNumberFormat="0" applyFill="0" applyBorder="0" applyAlignment="0" applyProtection="0">
      <alignment vertical="top"/>
      <protection locked="0"/>
    </xf>
    <xf numFmtId="44" fontId="8" fillId="0" borderId="0" applyFont="0" applyFill="0" applyBorder="0" applyAlignment="0" applyProtection="0"/>
    <xf numFmtId="0" fontId="9" fillId="0" borderId="0" applyNumberFormat="0" applyFill="0" applyBorder="0" applyAlignment="0" applyProtection="0"/>
    <xf numFmtId="44" fontId="30" fillId="0" borderId="0" applyFont="0" applyFill="0" applyBorder="0" applyAlignment="0" applyProtection="0"/>
    <xf numFmtId="0" fontId="8" fillId="0" borderId="0"/>
    <xf numFmtId="44" fontId="39" fillId="0" borderId="0" applyFont="0" applyFill="0" applyBorder="0" applyAlignment="0" applyProtection="0"/>
  </cellStyleXfs>
  <cellXfs count="405">
    <xf numFmtId="0" fontId="0" fillId="0" borderId="0" xfId="0" applyFill="1" applyBorder="1" applyAlignment="1">
      <alignment horizontal="left" vertical="top"/>
    </xf>
    <xf numFmtId="0" fontId="0" fillId="0" borderId="0" xfId="0"/>
    <xf numFmtId="0" fontId="6" fillId="0" borderId="0" xfId="0" applyFont="1" applyAlignment="1"/>
    <xf numFmtId="0" fontId="2" fillId="0" borderId="0" xfId="0" applyFont="1" applyBorder="1" applyAlignment="1">
      <alignment vertical="center"/>
    </xf>
    <xf numFmtId="49" fontId="2" fillId="0" borderId="0" xfId="0" applyNumberFormat="1" applyFont="1" applyBorder="1" applyAlignment="1">
      <alignment vertical="center"/>
    </xf>
    <xf numFmtId="0" fontId="5" fillId="2" borderId="9" xfId="0" applyFont="1" applyFill="1" applyBorder="1" applyAlignment="1">
      <alignment horizontal="center" vertical="center"/>
    </xf>
    <xf numFmtId="0" fontId="2" fillId="2" borderId="9" xfId="0" applyFont="1" applyFill="1" applyBorder="1" applyAlignment="1">
      <alignment vertical="center"/>
    </xf>
    <xf numFmtId="0" fontId="2" fillId="2" borderId="9" xfId="0" applyFont="1" applyFill="1" applyBorder="1" applyAlignment="1">
      <alignment vertical="center" wrapText="1"/>
    </xf>
    <xf numFmtId="49" fontId="2" fillId="2" borderId="9" xfId="0" applyNumberFormat="1" applyFont="1" applyFill="1" applyBorder="1" applyAlignment="1">
      <alignment vertical="center"/>
    </xf>
    <xf numFmtId="49" fontId="2" fillId="2" borderId="10" xfId="0" applyNumberFormat="1" applyFont="1" applyFill="1" applyBorder="1" applyAlignment="1">
      <alignment vertical="center"/>
    </xf>
    <xf numFmtId="0" fontId="5" fillId="2" borderId="11" xfId="0" applyFont="1" applyFill="1" applyBorder="1" applyAlignment="1">
      <alignment horizontal="center" vertical="center"/>
    </xf>
    <xf numFmtId="0" fontId="2" fillId="2" borderId="11" xfId="0" applyFont="1" applyFill="1" applyBorder="1" applyAlignment="1">
      <alignment vertical="center"/>
    </xf>
    <xf numFmtId="0" fontId="2" fillId="2" borderId="11" xfId="0" applyFont="1" applyFill="1" applyBorder="1" applyAlignment="1">
      <alignment vertical="center" wrapText="1"/>
    </xf>
    <xf numFmtId="49" fontId="2" fillId="2" borderId="11" xfId="0" applyNumberFormat="1" applyFont="1" applyFill="1" applyBorder="1" applyAlignment="1">
      <alignment vertical="center"/>
    </xf>
    <xf numFmtId="49" fontId="2" fillId="2" borderId="12" xfId="0" applyNumberFormat="1" applyFont="1" applyFill="1" applyBorder="1" applyAlignment="1">
      <alignment vertical="center"/>
    </xf>
    <xf numFmtId="0" fontId="5" fillId="2" borderId="13" xfId="0" applyFont="1" applyFill="1" applyBorder="1" applyAlignment="1">
      <alignment horizontal="center" vertical="center"/>
    </xf>
    <xf numFmtId="0" fontId="2" fillId="2" borderId="13" xfId="0" applyFont="1" applyFill="1" applyBorder="1" applyAlignment="1">
      <alignment vertical="center"/>
    </xf>
    <xf numFmtId="0" fontId="2" fillId="2" borderId="13" xfId="0" applyFont="1" applyFill="1" applyBorder="1" applyAlignment="1">
      <alignment vertical="center" wrapText="1"/>
    </xf>
    <xf numFmtId="49" fontId="2" fillId="2" borderId="13" xfId="0" applyNumberFormat="1" applyFont="1" applyFill="1" applyBorder="1" applyAlignment="1">
      <alignment vertical="center"/>
    </xf>
    <xf numFmtId="49" fontId="2" fillId="2" borderId="14" xfId="0" applyNumberFormat="1" applyFont="1" applyFill="1" applyBorder="1" applyAlignment="1">
      <alignment vertical="center"/>
    </xf>
    <xf numFmtId="0" fontId="4" fillId="4" borderId="4" xfId="0" applyFont="1" applyFill="1" applyBorder="1" applyAlignment="1">
      <alignment horizontal="center" vertical="center"/>
    </xf>
    <xf numFmtId="0" fontId="10" fillId="0" borderId="0" xfId="0" applyFont="1" applyFill="1" applyBorder="1" applyAlignment="1"/>
    <xf numFmtId="0" fontId="11" fillId="0" borderId="0" xfId="0" applyFont="1" applyFill="1" applyBorder="1" applyAlignment="1">
      <alignment horizontal="left" vertical="top"/>
    </xf>
    <xf numFmtId="0" fontId="12" fillId="0" borderId="0" xfId="0" applyFont="1" applyFill="1" applyBorder="1" applyAlignment="1"/>
    <xf numFmtId="0" fontId="10" fillId="0" borderId="0" xfId="0" applyFont="1" applyFill="1" applyBorder="1" applyAlignment="1">
      <alignment vertical="top"/>
    </xf>
    <xf numFmtId="0" fontId="10" fillId="0" borderId="0" xfId="0" applyFont="1" applyFill="1" applyBorder="1" applyAlignment="1">
      <alignment horizontal="center" vertical="top"/>
    </xf>
    <xf numFmtId="0" fontId="10" fillId="0" borderId="0" xfId="0" applyFont="1" applyFill="1" applyBorder="1" applyAlignment="1">
      <alignment horizontal="left" vertical="top"/>
    </xf>
    <xf numFmtId="0" fontId="13" fillId="0" borderId="0" xfId="0" applyFont="1" applyAlignment="1">
      <alignment horizontal="center"/>
    </xf>
    <xf numFmtId="49" fontId="11" fillId="0" borderId="0" xfId="0" applyNumberFormat="1" applyFont="1" applyFill="1" applyBorder="1" applyAlignment="1">
      <alignment horizontal="left" vertical="top"/>
    </xf>
    <xf numFmtId="0" fontId="13" fillId="0" borderId="0" xfId="0" applyFont="1" applyAlignment="1"/>
    <xf numFmtId="0" fontId="11" fillId="0" borderId="0" xfId="0" applyFont="1" applyFill="1" applyBorder="1" applyAlignment="1">
      <alignment vertical="top" wrapText="1"/>
    </xf>
    <xf numFmtId="0" fontId="14" fillId="0" borderId="0" xfId="0" applyFont="1" applyAlignment="1"/>
    <xf numFmtId="0" fontId="13" fillId="0" borderId="0" xfId="0" applyFont="1"/>
    <xf numFmtId="0" fontId="13" fillId="0" borderId="0" xfId="0" applyFont="1" applyAlignment="1">
      <alignment wrapText="1"/>
    </xf>
    <xf numFmtId="0" fontId="16" fillId="0" borderId="0" xfId="0" applyFont="1" applyFill="1" applyBorder="1" applyAlignment="1">
      <alignment vertical="top" wrapText="1"/>
    </xf>
    <xf numFmtId="49" fontId="16" fillId="0" borderId="0" xfId="0" applyNumberFormat="1" applyFont="1" applyFill="1" applyBorder="1" applyAlignment="1">
      <alignment vertical="top" wrapText="1"/>
    </xf>
    <xf numFmtId="0" fontId="14" fillId="6" borderId="5" xfId="0" applyFont="1" applyFill="1" applyBorder="1" applyAlignment="1">
      <alignment horizontal="center"/>
    </xf>
    <xf numFmtId="0" fontId="17" fillId="6" borderId="6" xfId="0" applyFont="1" applyFill="1" applyBorder="1" applyAlignment="1">
      <alignment horizontal="center"/>
    </xf>
    <xf numFmtId="9" fontId="14" fillId="6" borderId="5" xfId="0" applyNumberFormat="1" applyFont="1" applyFill="1" applyBorder="1" applyAlignment="1">
      <alignment horizontal="center"/>
    </xf>
    <xf numFmtId="0" fontId="17" fillId="6" borderId="7" xfId="0" applyFont="1" applyFill="1" applyBorder="1" applyAlignment="1">
      <alignment horizontal="center"/>
    </xf>
    <xf numFmtId="4" fontId="11" fillId="0" borderId="0"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0" fontId="19" fillId="0" borderId="0" xfId="0" applyFont="1" applyFill="1" applyBorder="1" applyAlignment="1">
      <alignment horizontal="left" vertical="top"/>
    </xf>
    <xf numFmtId="4" fontId="16" fillId="0" borderId="0" xfId="0" applyNumberFormat="1" applyFont="1" applyFill="1" applyBorder="1" applyAlignment="1">
      <alignment horizontal="left" vertical="top"/>
    </xf>
    <xf numFmtId="49" fontId="14" fillId="0" borderId="0" xfId="0" applyNumberFormat="1" applyFont="1" applyFill="1" applyBorder="1" applyAlignment="1">
      <alignment horizontal="right"/>
    </xf>
    <xf numFmtId="0" fontId="13" fillId="0" borderId="0" xfId="0" applyFont="1" applyFill="1" applyAlignment="1"/>
    <xf numFmtId="0" fontId="14" fillId="0" borderId="0" xfId="0" applyFont="1" applyFill="1" applyAlignment="1"/>
    <xf numFmtId="0" fontId="18" fillId="0" borderId="0" xfId="0" applyFont="1" applyFill="1" applyAlignment="1">
      <alignment horizontal="left"/>
    </xf>
    <xf numFmtId="0" fontId="19" fillId="0" borderId="0" xfId="0" applyFont="1" applyFill="1" applyBorder="1" applyAlignment="1">
      <alignment horizontal="left" vertical="top" wrapText="1"/>
    </xf>
    <xf numFmtId="0" fontId="13" fillId="0" borderId="0" xfId="0" applyFont="1" applyFill="1" applyAlignment="1">
      <alignment horizontal="left"/>
    </xf>
    <xf numFmtId="0" fontId="18" fillId="0" borderId="0" xfId="0" applyFont="1" applyFill="1" applyAlignment="1">
      <alignment horizontal="left" vertical="center" wrapText="1"/>
    </xf>
    <xf numFmtId="0" fontId="19" fillId="0" borderId="0" xfId="0" applyFont="1" applyFill="1" applyBorder="1" applyAlignment="1">
      <alignment vertical="top" wrapText="1"/>
    </xf>
    <xf numFmtId="9" fontId="14" fillId="6" borderId="15" xfId="0" applyNumberFormat="1" applyFont="1" applyFill="1" applyBorder="1" applyAlignment="1">
      <alignment horizontal="center" vertical="center" wrapText="1"/>
    </xf>
    <xf numFmtId="49" fontId="13" fillId="0" borderId="0" xfId="0" applyNumberFormat="1" applyFont="1" applyFill="1" applyBorder="1" applyAlignment="1">
      <alignment horizontal="right"/>
    </xf>
    <xf numFmtId="4" fontId="13" fillId="0" borderId="0" xfId="0" applyNumberFormat="1" applyFont="1" applyFill="1" applyBorder="1" applyAlignment="1"/>
    <xf numFmtId="0" fontId="14" fillId="0" borderId="0" xfId="0" applyFont="1" applyFill="1"/>
    <xf numFmtId="0" fontId="13" fillId="0" borderId="0" xfId="0" applyFont="1" applyFill="1"/>
    <xf numFmtId="0" fontId="14" fillId="0" borderId="0" xfId="0" applyFont="1"/>
    <xf numFmtId="0" fontId="13" fillId="0" borderId="0" xfId="0" applyFont="1" applyAlignment="1">
      <alignment horizontal="left" wrapText="1"/>
    </xf>
    <xf numFmtId="0" fontId="16" fillId="0" borderId="0" xfId="0" applyFont="1" applyFill="1" applyBorder="1" applyAlignment="1">
      <alignment horizontal="left"/>
    </xf>
    <xf numFmtId="0" fontId="11" fillId="0" borderId="0" xfId="0" applyFont="1" applyFill="1" applyBorder="1" applyAlignment="1">
      <alignment horizontal="left"/>
    </xf>
    <xf numFmtId="0" fontId="13" fillId="0" borderId="0" xfId="0" applyFont="1" applyAlignment="1">
      <alignment vertical="center"/>
    </xf>
    <xf numFmtId="0" fontId="13" fillId="0" borderId="0" xfId="0" applyFont="1" applyAlignment="1">
      <alignment horizontal="left" vertical="center" wrapText="1"/>
    </xf>
    <xf numFmtId="0" fontId="13" fillId="0" borderId="0" xfId="0" applyFont="1" applyAlignment="1">
      <alignment vertical="center" wrapText="1"/>
    </xf>
    <xf numFmtId="0" fontId="12" fillId="0" borderId="1" xfId="0" applyFont="1" applyFill="1" applyBorder="1" applyAlignment="1">
      <alignment horizontal="left" vertical="top" wrapText="1"/>
    </xf>
    <xf numFmtId="0" fontId="14" fillId="0" borderId="1" xfId="0" applyFont="1" applyBorder="1" applyAlignment="1"/>
    <xf numFmtId="0" fontId="11" fillId="0" borderId="1" xfId="0" applyFont="1" applyFill="1" applyBorder="1" applyAlignment="1">
      <alignment horizontal="left" vertical="top"/>
    </xf>
    <xf numFmtId="165" fontId="13" fillId="0" borderId="1" xfId="0" applyNumberFormat="1" applyFont="1" applyBorder="1" applyAlignment="1"/>
    <xf numFmtId="0" fontId="11" fillId="0" borderId="0" xfId="0" applyFont="1" applyFill="1" applyBorder="1" applyAlignment="1">
      <alignment vertical="top"/>
    </xf>
    <xf numFmtId="0" fontId="16" fillId="0" borderId="0" xfId="0" applyFont="1" applyFill="1" applyBorder="1" applyAlignment="1">
      <alignment horizontal="center" vertical="top" wrapText="1"/>
    </xf>
    <xf numFmtId="0" fontId="12" fillId="0" borderId="0" xfId="0" applyFont="1" applyFill="1" applyBorder="1" applyAlignment="1">
      <alignment horizontal="left"/>
    </xf>
    <xf numFmtId="49" fontId="12" fillId="0" borderId="0" xfId="0" applyNumberFormat="1" applyFont="1" applyFill="1" applyBorder="1" applyAlignment="1">
      <alignment horizontal="left" vertical="top"/>
    </xf>
    <xf numFmtId="0" fontId="16" fillId="0" borderId="0" xfId="0" applyFont="1" applyFill="1" applyBorder="1" applyAlignment="1">
      <alignment vertical="top"/>
    </xf>
    <xf numFmtId="0" fontId="13" fillId="0" borderId="0" xfId="0" applyFont="1" applyAlignment="1">
      <alignment horizontal="left" vertical="top" wrapText="1"/>
    </xf>
    <xf numFmtId="0" fontId="16" fillId="0" borderId="0" xfId="0" applyFont="1" applyFill="1" applyBorder="1" applyAlignment="1">
      <alignment horizontal="left" vertical="top"/>
    </xf>
    <xf numFmtId="49" fontId="10" fillId="0" borderId="0" xfId="0" applyNumberFormat="1" applyFont="1" applyFill="1" applyBorder="1" applyAlignment="1">
      <alignment horizontal="left" vertical="top"/>
    </xf>
    <xf numFmtId="0" fontId="12" fillId="0" borderId="0" xfId="0" applyFont="1" applyFill="1" applyBorder="1" applyAlignment="1">
      <alignment horizontal="left" vertical="top"/>
    </xf>
    <xf numFmtId="49" fontId="16" fillId="0" borderId="0" xfId="0" applyNumberFormat="1" applyFont="1" applyFill="1" applyBorder="1" applyAlignment="1">
      <alignment vertical="top"/>
    </xf>
    <xf numFmtId="0" fontId="12" fillId="0" borderId="0" xfId="0" applyFont="1" applyFill="1" applyBorder="1" applyAlignment="1">
      <alignment vertical="top"/>
    </xf>
    <xf numFmtId="0" fontId="16" fillId="0" borderId="0" xfId="0" applyFont="1" applyFill="1" applyBorder="1" applyAlignment="1">
      <alignment horizontal="center" vertical="top"/>
    </xf>
    <xf numFmtId="0" fontId="12" fillId="0" borderId="0" xfId="0" applyFont="1" applyFill="1" applyBorder="1" applyAlignment="1">
      <alignment horizontal="center" vertical="top" wrapText="1"/>
    </xf>
    <xf numFmtId="0" fontId="25" fillId="0" borderId="0" xfId="0" applyFont="1" applyFill="1" applyBorder="1" applyAlignment="1">
      <alignment vertical="top"/>
    </xf>
    <xf numFmtId="0" fontId="25" fillId="0" borderId="0" xfId="0" applyFont="1" applyFill="1" applyBorder="1" applyAlignment="1">
      <alignment horizontal="left" vertical="top"/>
    </xf>
    <xf numFmtId="0" fontId="11" fillId="0" borderId="0" xfId="0" applyFont="1" applyFill="1" applyBorder="1" applyAlignment="1">
      <alignment horizontal="left" vertical="top" wrapText="1"/>
    </xf>
    <xf numFmtId="0" fontId="26" fillId="8" borderId="0" xfId="0" applyFont="1" applyFill="1" applyBorder="1" applyAlignment="1">
      <alignment vertical="top" wrapText="1"/>
    </xf>
    <xf numFmtId="0" fontId="27" fillId="8" borderId="0" xfId="0" applyFont="1" applyFill="1" applyBorder="1" applyAlignment="1">
      <alignment vertical="top"/>
    </xf>
    <xf numFmtId="0" fontId="28" fillId="8" borderId="0" xfId="0" applyFont="1" applyFill="1" applyBorder="1" applyAlignment="1">
      <alignment vertical="top"/>
    </xf>
    <xf numFmtId="0" fontId="19" fillId="8" borderId="0" xfId="0" applyFont="1" applyFill="1" applyBorder="1" applyAlignment="1">
      <alignment vertical="top"/>
    </xf>
    <xf numFmtId="0" fontId="27" fillId="8" borderId="0" xfId="0" applyFont="1" applyFill="1" applyBorder="1" applyAlignment="1">
      <alignment vertical="top" wrapText="1"/>
    </xf>
    <xf numFmtId="0" fontId="27" fillId="8" borderId="0" xfId="0" applyFont="1" applyFill="1" applyBorder="1" applyAlignment="1">
      <alignment horizontal="center" vertical="top" wrapText="1"/>
    </xf>
    <xf numFmtId="0" fontId="28" fillId="0" borderId="0" xfId="0" applyFont="1" applyFill="1" applyBorder="1" applyAlignment="1">
      <alignment horizontal="left" vertical="top"/>
    </xf>
    <xf numFmtId="0" fontId="27" fillId="8" borderId="0" xfId="0" applyFont="1" applyFill="1" applyBorder="1" applyAlignment="1">
      <alignment horizontal="left" vertical="top" wrapText="1"/>
    </xf>
    <xf numFmtId="0" fontId="19" fillId="8" borderId="0" xfId="0" applyFont="1" applyFill="1" applyBorder="1" applyAlignment="1">
      <alignment horizontal="left" vertical="top"/>
    </xf>
    <xf numFmtId="0" fontId="11" fillId="8" borderId="0" xfId="0" applyFont="1" applyFill="1" applyBorder="1" applyAlignment="1">
      <alignment horizontal="left" vertical="top"/>
    </xf>
    <xf numFmtId="0" fontId="29" fillId="0" borderId="0" xfId="3" applyFont="1" applyFill="1" applyBorder="1" applyAlignment="1">
      <alignment horizontal="left" vertical="center" wrapText="1"/>
    </xf>
    <xf numFmtId="0" fontId="22" fillId="8" borderId="0" xfId="0" applyFont="1" applyFill="1" applyBorder="1" applyAlignment="1">
      <alignment horizontal="left" vertical="top"/>
    </xf>
    <xf numFmtId="0" fontId="16" fillId="8" borderId="0" xfId="0" applyFont="1" applyFill="1" applyBorder="1" applyAlignment="1">
      <alignment horizontal="left" vertical="top"/>
    </xf>
    <xf numFmtId="0" fontId="11" fillId="0" borderId="8" xfId="0" applyFont="1" applyFill="1" applyBorder="1" applyAlignment="1">
      <alignment horizontal="left" vertical="top"/>
    </xf>
    <xf numFmtId="0" fontId="11" fillId="0" borderId="0" xfId="0" applyFont="1" applyFill="1" applyBorder="1" applyAlignment="1">
      <alignment horizontal="center" vertical="top"/>
    </xf>
    <xf numFmtId="44" fontId="18" fillId="0" borderId="5" xfId="2" applyFont="1" applyFill="1" applyBorder="1" applyAlignment="1">
      <alignment horizontal="center"/>
    </xf>
    <xf numFmtId="4" fontId="18" fillId="0" borderId="6" xfId="0" applyNumberFormat="1" applyFont="1" applyFill="1" applyBorder="1" applyAlignment="1">
      <alignment horizontal="center"/>
    </xf>
    <xf numFmtId="165" fontId="18" fillId="0" borderId="6" xfId="0" applyNumberFormat="1" applyFont="1" applyFill="1" applyBorder="1" applyAlignment="1">
      <alignment horizontal="right"/>
    </xf>
    <xf numFmtId="165" fontId="18" fillId="0" borderId="7" xfId="0" applyNumberFormat="1" applyFont="1" applyFill="1" applyBorder="1" applyAlignment="1">
      <alignment horizontal="right"/>
    </xf>
    <xf numFmtId="4" fontId="24" fillId="0" borderId="4" xfId="0" applyNumberFormat="1" applyFont="1" applyFill="1" applyBorder="1" applyAlignment="1">
      <alignment horizontal="center"/>
    </xf>
    <xf numFmtId="165" fontId="24" fillId="0" borderId="4" xfId="0" applyNumberFormat="1" applyFont="1" applyFill="1" applyBorder="1" applyAlignment="1"/>
    <xf numFmtId="165" fontId="24" fillId="0" borderId="3" xfId="0" applyNumberFormat="1" applyFont="1" applyFill="1" applyBorder="1" applyAlignment="1"/>
    <xf numFmtId="49" fontId="24" fillId="0" borderId="0" xfId="0" applyNumberFormat="1" applyFont="1" applyBorder="1" applyAlignment="1">
      <alignment horizontal="right"/>
    </xf>
    <xf numFmtId="4" fontId="24" fillId="0" borderId="0" xfId="0" applyNumberFormat="1" applyFont="1" applyBorder="1" applyAlignment="1"/>
    <xf numFmtId="0" fontId="21" fillId="0" borderId="0" xfId="0" applyFont="1" applyFill="1" applyBorder="1" applyAlignment="1">
      <alignment horizontal="center" vertical="top"/>
    </xf>
    <xf numFmtId="0" fontId="12" fillId="0" borderId="0" xfId="0" applyFont="1" applyFill="1" applyBorder="1" applyAlignment="1">
      <alignment horizontal="center" vertical="top"/>
    </xf>
    <xf numFmtId="10" fontId="21" fillId="9" borderId="15" xfId="0" applyNumberFormat="1" applyFont="1" applyFill="1" applyBorder="1" applyAlignment="1">
      <alignment vertical="top" wrapText="1"/>
    </xf>
    <xf numFmtId="10" fontId="23" fillId="5" borderId="1" xfId="0" applyNumberFormat="1" applyFont="1" applyFill="1" applyBorder="1" applyAlignment="1">
      <alignment vertical="top" wrapText="1"/>
    </xf>
    <xf numFmtId="0" fontId="13" fillId="0" borderId="0" xfId="0" applyFont="1" applyAlignment="1">
      <alignment horizontal="left" vertical="center" wrapText="1"/>
    </xf>
    <xf numFmtId="0" fontId="13" fillId="0" borderId="0" xfId="0" applyFont="1"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0" fillId="0" borderId="0" xfId="0" applyFont="1" applyFill="1" applyBorder="1" applyAlignment="1">
      <alignment horizontal="center" vertical="top"/>
    </xf>
    <xf numFmtId="0" fontId="0" fillId="7" borderId="0" xfId="0" applyFill="1" applyAlignment="1">
      <alignment horizontal="left" vertical="top" wrapText="1"/>
    </xf>
    <xf numFmtId="0" fontId="11" fillId="0" borderId="0" xfId="0" applyFont="1" applyFill="1" applyBorder="1" applyAlignment="1">
      <alignment horizontal="left" vertical="top" wrapText="1"/>
    </xf>
    <xf numFmtId="0" fontId="13" fillId="0" borderId="0" xfId="0" applyFont="1" applyAlignment="1">
      <alignment horizontal="left" wrapText="1"/>
    </xf>
    <xf numFmtId="0" fontId="11" fillId="0" borderId="0" xfId="0" applyFont="1" applyFill="1" applyBorder="1" applyAlignment="1">
      <alignment horizontal="left" vertical="top"/>
    </xf>
    <xf numFmtId="0" fontId="18" fillId="0" borderId="0" xfId="0" applyFont="1" applyFill="1" applyAlignment="1">
      <alignment horizontal="left" vertical="center" wrapText="1"/>
    </xf>
    <xf numFmtId="49" fontId="32" fillId="0" borderId="0" xfId="0" applyNumberFormat="1" applyFont="1" applyFill="1" applyBorder="1" applyAlignment="1">
      <alignment horizontal="right"/>
    </xf>
    <xf numFmtId="44" fontId="32" fillId="0" borderId="0" xfId="2" applyFont="1" applyFill="1" applyBorder="1" applyAlignment="1"/>
    <xf numFmtId="0" fontId="29" fillId="0" borderId="0" xfId="3" applyFont="1" applyFill="1" applyBorder="1" applyAlignment="1">
      <alignment horizontal="left" vertical="center" wrapText="1"/>
    </xf>
    <xf numFmtId="0" fontId="29" fillId="0" borderId="0" xfId="3" applyFont="1" applyFill="1" applyBorder="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8" fillId="0" borderId="0" xfId="0" applyFont="1" applyFill="1" applyAlignment="1">
      <alignment horizontal="left" vertical="center" wrapText="1"/>
    </xf>
    <xf numFmtId="44" fontId="24" fillId="0" borderId="0" xfId="2" applyFont="1" applyFill="1" applyBorder="1" applyAlignment="1">
      <alignment horizontal="left" vertical="top" wrapText="1"/>
    </xf>
    <xf numFmtId="4" fontId="24" fillId="0" borderId="0" xfId="0" applyNumberFormat="1" applyFont="1" applyFill="1" applyBorder="1" applyAlignment="1">
      <alignment horizontal="center"/>
    </xf>
    <xf numFmtId="165" fontId="24" fillId="0" borderId="0" xfId="0" applyNumberFormat="1" applyFont="1" applyFill="1" applyBorder="1" applyAlignment="1"/>
    <xf numFmtId="0" fontId="10" fillId="0" borderId="0" xfId="0" applyFont="1" applyFill="1" applyBorder="1" applyAlignment="1">
      <alignment horizontal="center" vertical="top"/>
    </xf>
    <xf numFmtId="0" fontId="18" fillId="0" borderId="0" xfId="0" applyFont="1" applyFill="1" applyAlignment="1">
      <alignment horizontal="left" vertical="center" wrapText="1"/>
    </xf>
    <xf numFmtId="0" fontId="12" fillId="0" borderId="0" xfId="0" applyFont="1" applyFill="1" applyBorder="1" applyAlignment="1">
      <alignment horizontal="left" vertical="top" wrapText="1"/>
    </xf>
    <xf numFmtId="49" fontId="14" fillId="0" borderId="0" xfId="0" applyNumberFormat="1" applyFont="1" applyFill="1" applyBorder="1" applyAlignment="1">
      <alignment vertical="top" wrapText="1"/>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horizontal="left" vertical="top" wrapText="1"/>
    </xf>
    <xf numFmtId="49" fontId="31" fillId="0" borderId="0" xfId="0" applyNumberFormat="1" applyFont="1" applyFill="1" applyBorder="1" applyAlignment="1"/>
    <xf numFmtId="164" fontId="31" fillId="0" borderId="0" xfId="0" applyNumberFormat="1" applyFont="1" applyFill="1" applyBorder="1" applyAlignment="1"/>
    <xf numFmtId="4" fontId="31" fillId="0" borderId="0" xfId="0" applyNumberFormat="1" applyFont="1" applyFill="1" applyBorder="1" applyAlignment="1"/>
    <xf numFmtId="9" fontId="31" fillId="0" borderId="0" xfId="0" applyNumberFormat="1" applyFont="1" applyFill="1" applyBorder="1" applyAlignment="1"/>
    <xf numFmtId="0" fontId="33" fillId="7" borderId="0" xfId="0" applyFont="1" applyFill="1" applyBorder="1" applyAlignment="1">
      <alignment horizontal="right" wrapText="1"/>
    </xf>
    <xf numFmtId="0" fontId="35" fillId="7" borderId="0" xfId="0" applyFont="1" applyFill="1" applyBorder="1" applyAlignment="1">
      <alignment vertical="top" wrapText="1"/>
    </xf>
    <xf numFmtId="0" fontId="12" fillId="0" borderId="0" xfId="0" applyFont="1" applyFill="1" applyBorder="1" applyAlignment="1">
      <alignment horizontal="center" vertical="center" wrapText="1"/>
    </xf>
    <xf numFmtId="0" fontId="16" fillId="0" borderId="0" xfId="0" applyFont="1" applyFill="1" applyBorder="1" applyAlignment="1">
      <alignment horizontal="center" vertical="top" wrapText="1"/>
    </xf>
    <xf numFmtId="44" fontId="32" fillId="0" borderId="0" xfId="6" applyFont="1" applyFill="1" applyBorder="1" applyAlignment="1"/>
    <xf numFmtId="49" fontId="32" fillId="0" borderId="2" xfId="0" applyNumberFormat="1" applyFont="1" applyFill="1" applyBorder="1" applyAlignment="1">
      <alignment horizontal="right"/>
    </xf>
    <xf numFmtId="49" fontId="32" fillId="0" borderId="4" xfId="0" applyNumberFormat="1" applyFont="1" applyFill="1" applyBorder="1" applyAlignment="1">
      <alignment horizontal="right"/>
    </xf>
    <xf numFmtId="49" fontId="32" fillId="0" borderId="3" xfId="0" applyNumberFormat="1" applyFont="1" applyFill="1" applyBorder="1" applyAlignment="1">
      <alignment horizontal="right"/>
    </xf>
    <xf numFmtId="0" fontId="13" fillId="0" borderId="0" xfId="0" applyFont="1" applyAlignment="1">
      <alignment horizontal="left" vertical="center" wrapText="1"/>
    </xf>
    <xf numFmtId="0" fontId="32" fillId="0" borderId="2" xfId="0" applyFont="1" applyFill="1" applyBorder="1" applyAlignment="1"/>
    <xf numFmtId="0" fontId="32" fillId="0" borderId="4" xfId="0" applyFont="1" applyFill="1" applyBorder="1" applyAlignment="1"/>
    <xf numFmtId="0" fontId="32" fillId="0" borderId="3" xfId="0" applyFont="1" applyFill="1" applyBorder="1" applyAlignment="1"/>
    <xf numFmtId="49" fontId="31" fillId="0" borderId="2" xfId="0" applyNumberFormat="1" applyFont="1" applyFill="1" applyBorder="1" applyAlignment="1"/>
    <xf numFmtId="49" fontId="31" fillId="0" borderId="4" xfId="0" applyNumberFormat="1" applyFont="1" applyFill="1" applyBorder="1" applyAlignment="1"/>
    <xf numFmtId="49" fontId="31" fillId="0" borderId="3" xfId="0" applyNumberFormat="1" applyFont="1" applyFill="1" applyBorder="1" applyAlignment="1"/>
    <xf numFmtId="0" fontId="40" fillId="0" borderId="0" xfId="0" applyFont="1" applyFill="1" applyBorder="1" applyAlignment="1">
      <alignment horizontal="left" vertical="top"/>
    </xf>
    <xf numFmtId="0" fontId="44" fillId="7" borderId="0" xfId="0" applyFont="1" applyFill="1" applyAlignment="1">
      <alignment horizontal="left" vertical="top" wrapText="1"/>
    </xf>
    <xf numFmtId="0" fontId="41" fillId="7" borderId="0" xfId="0" applyFont="1" applyFill="1" applyBorder="1" applyAlignment="1">
      <alignment wrapText="1"/>
    </xf>
    <xf numFmtId="0" fontId="42" fillId="7" borderId="0" xfId="0" applyFont="1" applyFill="1" applyBorder="1" applyAlignment="1">
      <alignment horizontal="center" vertical="top" wrapText="1"/>
    </xf>
    <xf numFmtId="0" fontId="42" fillId="7" borderId="0" xfId="0" applyFont="1" applyFill="1" applyBorder="1" applyAlignment="1">
      <alignment horizontal="right" wrapText="1"/>
    </xf>
    <xf numFmtId="0" fontId="45" fillId="7" borderId="0" xfId="0" applyFont="1" applyFill="1" applyBorder="1" applyAlignment="1">
      <alignment horizontal="right" wrapText="1"/>
    </xf>
    <xf numFmtId="0" fontId="36" fillId="7" borderId="0" xfId="0" applyFont="1" applyFill="1" applyBorder="1" applyAlignment="1">
      <alignment horizontal="right" wrapText="1"/>
    </xf>
    <xf numFmtId="0" fontId="46" fillId="0" borderId="0" xfId="0" applyFont="1" applyFill="1" applyBorder="1" applyAlignment="1">
      <alignment horizontal="justify" vertical="center"/>
    </xf>
    <xf numFmtId="0" fontId="47" fillId="0" borderId="0" xfId="0" applyFont="1" applyFill="1" applyBorder="1" applyAlignment="1">
      <alignment horizontal="left" vertical="top"/>
    </xf>
    <xf numFmtId="49" fontId="48" fillId="0" borderId="0" xfId="0" applyNumberFormat="1" applyFont="1" applyFill="1" applyBorder="1" applyAlignment="1">
      <alignment horizontal="left" vertical="top"/>
    </xf>
    <xf numFmtId="0" fontId="48" fillId="0" borderId="0" xfId="0" applyFont="1" applyFill="1" applyBorder="1" applyAlignment="1">
      <alignment horizontal="left" vertical="top"/>
    </xf>
    <xf numFmtId="0" fontId="3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8" fillId="0" borderId="0" xfId="0" applyFont="1" applyFill="1" applyBorder="1" applyAlignment="1">
      <alignment horizontal="left" vertical="center" wrapText="1"/>
    </xf>
    <xf numFmtId="14" fontId="8" fillId="0" borderId="0" xfId="0" applyNumberFormat="1" applyFont="1" applyFill="1" applyBorder="1" applyAlignment="1">
      <alignment horizontal="left" vertical="center" wrapText="1"/>
    </xf>
    <xf numFmtId="4" fontId="8" fillId="0" borderId="0" xfId="0" applyNumberFormat="1" applyFont="1" applyFill="1" applyBorder="1" applyAlignment="1">
      <alignment horizontal="left" vertical="center" wrapText="1"/>
    </xf>
    <xf numFmtId="0" fontId="46" fillId="0" borderId="0" xfId="0" applyFont="1" applyFill="1" applyBorder="1" applyAlignment="1">
      <alignment horizontal="left" vertical="top" wrapText="1"/>
    </xf>
    <xf numFmtId="0" fontId="29" fillId="0" borderId="0" xfId="3" applyFont="1" applyFill="1" applyBorder="1" applyAlignment="1">
      <alignment horizontal="left" vertical="center" wrapText="1"/>
    </xf>
    <xf numFmtId="0" fontId="19" fillId="0" borderId="0" xfId="0" applyFont="1" applyFill="1" applyBorder="1" applyAlignment="1">
      <alignment horizontal="left" vertical="top"/>
    </xf>
    <xf numFmtId="0" fontId="19" fillId="0" borderId="0" xfId="0" applyFont="1" applyFill="1" applyBorder="1" applyAlignment="1">
      <alignment horizontal="left" vertical="top"/>
    </xf>
    <xf numFmtId="0" fontId="46" fillId="0" borderId="0" xfId="0" applyFont="1" applyFill="1" applyBorder="1" applyAlignment="1">
      <alignment horizontal="left" vertical="top" wrapText="1"/>
    </xf>
    <xf numFmtId="10" fontId="18" fillId="0" borderId="5" xfId="0" applyNumberFormat="1" applyFont="1" applyFill="1" applyBorder="1" applyAlignment="1">
      <alignment horizontal="right"/>
    </xf>
    <xf numFmtId="10" fontId="24" fillId="0" borderId="2" xfId="0" applyNumberFormat="1" applyFont="1" applyFill="1" applyBorder="1" applyAlignment="1"/>
    <xf numFmtId="49" fontId="13" fillId="0" borderId="0" xfId="0" applyNumberFormat="1" applyFont="1" applyFill="1" applyBorder="1" applyAlignment="1">
      <alignment horizontal="left" vertical="top" wrapText="1"/>
    </xf>
    <xf numFmtId="49" fontId="13" fillId="0" borderId="0" xfId="0" applyNumberFormat="1" applyFont="1" applyFill="1" applyBorder="1" applyAlignment="1">
      <alignment vertical="top" wrapText="1"/>
    </xf>
    <xf numFmtId="44" fontId="13" fillId="0" borderId="0" xfId="2" applyFont="1" applyFill="1" applyBorder="1" applyAlignment="1">
      <alignment vertical="top" wrapText="1"/>
    </xf>
    <xf numFmtId="44" fontId="8" fillId="0" borderId="0" xfId="2" applyFont="1" applyFill="1" applyBorder="1" applyAlignment="1">
      <alignment horizontal="center" vertical="center" wrapText="1"/>
    </xf>
    <xf numFmtId="165" fontId="24" fillId="0" borderId="1" xfId="0" applyNumberFormat="1" applyFont="1" applyBorder="1" applyAlignment="1"/>
    <xf numFmtId="0" fontId="0" fillId="7" borderId="0" xfId="0" applyFill="1" applyAlignment="1">
      <alignment horizontal="right" vertical="top" wrapText="1"/>
    </xf>
    <xf numFmtId="0" fontId="11" fillId="0" borderId="15" xfId="0" applyFont="1" applyFill="1" applyBorder="1" applyAlignment="1">
      <alignment horizontal="left" vertical="top"/>
    </xf>
    <xf numFmtId="165" fontId="13" fillId="0" borderId="15" xfId="0" applyNumberFormat="1" applyFont="1" applyBorder="1" applyAlignment="1"/>
    <xf numFmtId="7" fontId="50" fillId="7" borderId="0" xfId="0" applyNumberFormat="1" applyFont="1" applyFill="1" applyBorder="1" applyAlignment="1">
      <alignment horizontal="right" vertical="top" wrapText="1"/>
    </xf>
    <xf numFmtId="7" fontId="51" fillId="7" borderId="16" xfId="0" applyNumberFormat="1" applyFont="1" applyFill="1" applyBorder="1" applyAlignment="1">
      <alignment horizontal="right" vertical="top" wrapText="1"/>
    </xf>
    <xf numFmtId="7" fontId="50" fillId="7" borderId="0" xfId="0" applyNumberFormat="1" applyFont="1" applyFill="1" applyBorder="1" applyAlignment="1">
      <alignment horizontal="right" vertical="top" wrapText="1"/>
    </xf>
    <xf numFmtId="39" fontId="50" fillId="7" borderId="0" xfId="0" applyNumberFormat="1" applyFont="1" applyFill="1" applyBorder="1" applyAlignment="1">
      <alignment horizontal="right" vertical="top" wrapText="1"/>
    </xf>
    <xf numFmtId="0" fontId="53" fillId="7" borderId="0" xfId="0" applyFont="1" applyFill="1" applyBorder="1" applyAlignment="1">
      <alignment horizontal="right" wrapText="1"/>
    </xf>
    <xf numFmtId="0" fontId="19" fillId="0" borderId="0" xfId="0" applyFont="1" applyFill="1" applyBorder="1" applyAlignment="1">
      <alignment horizontal="left" vertical="top"/>
    </xf>
    <xf numFmtId="0" fontId="11" fillId="0" borderId="0" xfId="0" applyFont="1" applyFill="1" applyBorder="1" applyAlignment="1">
      <alignment horizontal="left" vertical="top" wrapText="1"/>
    </xf>
    <xf numFmtId="0" fontId="10" fillId="0" borderId="0" xfId="0" applyFont="1" applyFill="1" applyBorder="1" applyAlignment="1">
      <alignment horizontal="center" vertical="top"/>
    </xf>
    <xf numFmtId="0" fontId="11" fillId="0" borderId="0" xfId="0" applyFont="1" applyFill="1" applyBorder="1" applyAlignment="1">
      <alignment horizontal="left" vertical="center" wrapText="1"/>
    </xf>
    <xf numFmtId="49" fontId="59" fillId="0" borderId="1" xfId="0" applyNumberFormat="1" applyFont="1" applyFill="1" applyBorder="1" applyAlignment="1"/>
    <xf numFmtId="49" fontId="60" fillId="0" borderId="0" xfId="0" applyNumberFormat="1" applyFont="1" applyFill="1" applyBorder="1" applyAlignment="1">
      <alignment vertical="top" wrapText="1"/>
    </xf>
    <xf numFmtId="44" fontId="61" fillId="0" borderId="1" xfId="2" applyFont="1" applyFill="1" applyBorder="1" applyAlignment="1">
      <alignment horizontal="left" vertical="center" wrapText="1"/>
    </xf>
    <xf numFmtId="44" fontId="61" fillId="0" borderId="1" xfId="2" applyFont="1" applyFill="1" applyBorder="1" applyAlignment="1">
      <alignment vertical="center" wrapText="1"/>
    </xf>
    <xf numFmtId="44" fontId="62" fillId="0" borderId="1" xfId="2" applyFont="1" applyFill="1" applyBorder="1" applyAlignment="1">
      <alignment vertical="top" wrapText="1"/>
    </xf>
    <xf numFmtId="49" fontId="62" fillId="0" borderId="1" xfId="0" applyNumberFormat="1" applyFont="1" applyFill="1" applyBorder="1" applyAlignment="1">
      <alignment vertical="top" wrapText="1"/>
    </xf>
    <xf numFmtId="49" fontId="63" fillId="0" borderId="0" xfId="0" applyNumberFormat="1" applyFont="1" applyFill="1" applyBorder="1" applyAlignment="1">
      <alignment vertical="top" wrapText="1"/>
    </xf>
    <xf numFmtId="49" fontId="62" fillId="0" borderId="1" xfId="0" applyNumberFormat="1" applyFont="1" applyFill="1" applyBorder="1" applyAlignment="1"/>
    <xf numFmtId="0" fontId="12" fillId="0" borderId="0" xfId="0" applyFont="1" applyFill="1" applyBorder="1" applyAlignment="1">
      <alignment horizontal="center"/>
    </xf>
    <xf numFmtId="4" fontId="13" fillId="0" borderId="0" xfId="0" applyNumberFormat="1" applyFont="1" applyAlignment="1">
      <alignment wrapText="1"/>
    </xf>
    <xf numFmtId="7" fontId="50" fillId="7" borderId="0" xfId="0" applyNumberFormat="1" applyFont="1" applyFill="1" applyBorder="1" applyAlignment="1">
      <alignment horizontal="right" vertical="top" wrapText="1"/>
    </xf>
    <xf numFmtId="7" fontId="11" fillId="0" borderId="0" xfId="0" applyNumberFormat="1" applyFont="1" applyFill="1" applyBorder="1" applyAlignment="1">
      <alignment vertical="top"/>
    </xf>
    <xf numFmtId="7" fontId="16" fillId="0" borderId="0" xfId="0" applyNumberFormat="1" applyFont="1" applyFill="1" applyBorder="1" applyAlignment="1">
      <alignment vertical="top"/>
    </xf>
    <xf numFmtId="0" fontId="13" fillId="0" borderId="0" xfId="0" applyFont="1" applyBorder="1" applyAlignment="1">
      <alignment horizontal="center" wrapText="1"/>
    </xf>
    <xf numFmtId="44" fontId="24" fillId="0" borderId="0" xfId="2" applyFont="1" applyBorder="1" applyAlignment="1">
      <alignment horizontal="center"/>
    </xf>
    <xf numFmtId="165" fontId="24" fillId="0" borderId="0" xfId="0" applyNumberFormat="1" applyFont="1" applyBorder="1" applyAlignment="1"/>
    <xf numFmtId="0" fontId="11" fillId="0" borderId="0" xfId="0" applyFont="1" applyFill="1" applyBorder="1" applyAlignment="1">
      <alignment horizontal="left" vertical="center" wrapText="1"/>
    </xf>
    <xf numFmtId="0" fontId="10" fillId="0" borderId="0" xfId="0" applyFont="1" applyFill="1" applyBorder="1" applyAlignment="1">
      <alignment horizontal="center"/>
    </xf>
    <xf numFmtId="164" fontId="31" fillId="0" borderId="2" xfId="0" applyNumberFormat="1" applyFont="1" applyFill="1" applyBorder="1" applyAlignment="1"/>
    <xf numFmtId="4" fontId="31" fillId="0" borderId="4" xfId="0" applyNumberFormat="1" applyFont="1" applyFill="1" applyBorder="1" applyAlignment="1"/>
    <xf numFmtId="4" fontId="31" fillId="0" borderId="3" xfId="0" applyNumberFormat="1" applyFont="1" applyFill="1" applyBorder="1" applyAlignment="1"/>
    <xf numFmtId="9" fontId="31" fillId="0" borderId="2" xfId="0" applyNumberFormat="1" applyFont="1" applyFill="1" applyBorder="1" applyAlignment="1"/>
    <xf numFmtId="9" fontId="31" fillId="0" borderId="4" xfId="0" applyNumberFormat="1" applyFont="1" applyFill="1" applyBorder="1" applyAlignment="1"/>
    <xf numFmtId="9" fontId="31" fillId="0" borderId="3" xfId="0" applyNumberFormat="1" applyFont="1" applyFill="1" applyBorder="1" applyAlignment="1"/>
    <xf numFmtId="0" fontId="14" fillId="0" borderId="2" xfId="0"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3" fillId="0" borderId="2" xfId="0" applyFont="1" applyBorder="1" applyAlignment="1">
      <alignment horizontal="center" wrapText="1"/>
    </xf>
    <xf numFmtId="0" fontId="13" fillId="0" borderId="4" xfId="0" applyFont="1" applyBorder="1" applyAlignment="1">
      <alignment horizontal="center" wrapText="1"/>
    </xf>
    <xf numFmtId="0" fontId="13" fillId="0" borderId="3" xfId="0" applyFont="1" applyBorder="1" applyAlignment="1">
      <alignment horizontal="center" wrapText="1"/>
    </xf>
    <xf numFmtId="0" fontId="13" fillId="0" borderId="0" xfId="0" applyFont="1" applyAlignment="1">
      <alignment horizontal="left" vertical="center" wrapText="1"/>
    </xf>
    <xf numFmtId="0" fontId="31" fillId="0" borderId="1" xfId="0" applyNumberFormat="1" applyFont="1" applyFill="1" applyBorder="1" applyAlignment="1"/>
    <xf numFmtId="164" fontId="31" fillId="0" borderId="1" xfId="0" applyNumberFormat="1" applyFont="1" applyBorder="1"/>
    <xf numFmtId="0" fontId="31" fillId="0" borderId="1" xfId="0" applyFont="1" applyBorder="1"/>
    <xf numFmtId="44" fontId="32" fillId="0" borderId="2" xfId="2" applyFont="1" applyFill="1" applyBorder="1" applyAlignment="1"/>
    <xf numFmtId="44" fontId="32" fillId="0" borderId="4" xfId="2" applyFont="1" applyFill="1" applyBorder="1" applyAlignment="1"/>
    <xf numFmtId="44" fontId="32" fillId="0" borderId="3" xfId="2" applyFont="1" applyFill="1" applyBorder="1" applyAlignment="1"/>
    <xf numFmtId="49" fontId="62" fillId="0" borderId="1" xfId="0" applyNumberFormat="1" applyFont="1" applyFill="1" applyBorder="1" applyAlignment="1">
      <alignment horizontal="left" vertical="top" wrapText="1"/>
    </xf>
    <xf numFmtId="49" fontId="59" fillId="0" borderId="1" xfId="0" applyNumberFormat="1" applyFont="1" applyFill="1" applyBorder="1" applyAlignment="1">
      <alignment horizontal="left"/>
    </xf>
    <xf numFmtId="4" fontId="13" fillId="0" borderId="2" xfId="0" applyNumberFormat="1" applyFont="1" applyBorder="1" applyAlignment="1">
      <alignment horizontal="center"/>
    </xf>
    <xf numFmtId="4" fontId="13" fillId="0" borderId="3" xfId="0" applyNumberFormat="1" applyFont="1" applyBorder="1" applyAlignment="1">
      <alignment horizontal="center"/>
    </xf>
    <xf numFmtId="0" fontId="32" fillId="0" borderId="1" xfId="0" applyFont="1" applyFill="1" applyBorder="1" applyAlignment="1"/>
    <xf numFmtId="44" fontId="32" fillId="0" borderId="1" xfId="2" applyFont="1" applyFill="1" applyBorder="1" applyAlignment="1"/>
    <xf numFmtId="0" fontId="12" fillId="0" borderId="0" xfId="0" applyFont="1" applyFill="1" applyBorder="1" applyAlignment="1">
      <alignment horizontal="center" vertical="top"/>
    </xf>
    <xf numFmtId="49" fontId="32" fillId="0" borderId="2" xfId="0" applyNumberFormat="1" applyFont="1" applyBorder="1" applyAlignment="1">
      <alignment horizontal="right"/>
    </xf>
    <xf numFmtId="49" fontId="32" fillId="0" borderId="4" xfId="0" applyNumberFormat="1" applyFont="1" applyBorder="1" applyAlignment="1">
      <alignment horizontal="right"/>
    </xf>
    <xf numFmtId="49" fontId="32" fillId="0" borderId="3" xfId="0" applyNumberFormat="1" applyFont="1" applyBorder="1" applyAlignment="1">
      <alignment horizontal="right"/>
    </xf>
    <xf numFmtId="0" fontId="16" fillId="8" borderId="0" xfId="0" applyFont="1" applyFill="1" applyBorder="1" applyAlignment="1">
      <alignment horizontal="left" vertical="top" wrapText="1"/>
    </xf>
    <xf numFmtId="7" fontId="34" fillId="7" borderId="0" xfId="0" applyNumberFormat="1" applyFont="1" applyFill="1" applyBorder="1" applyAlignment="1">
      <alignment horizontal="right" vertical="top" wrapText="1"/>
    </xf>
    <xf numFmtId="7" fontId="43" fillId="7" borderId="0" xfId="0" applyNumberFormat="1" applyFont="1" applyFill="1" applyBorder="1" applyAlignment="1">
      <alignment horizontal="right" vertical="top" wrapText="1"/>
    </xf>
    <xf numFmtId="0" fontId="42" fillId="7" borderId="0" xfId="0" applyFont="1" applyFill="1" applyBorder="1" applyAlignment="1">
      <alignment horizontal="left" vertical="top" wrapText="1"/>
    </xf>
    <xf numFmtId="0" fontId="35" fillId="7" borderId="0" xfId="0" applyFont="1" applyFill="1" applyBorder="1" applyAlignment="1">
      <alignment horizontal="left" vertical="top" wrapText="1"/>
    </xf>
    <xf numFmtId="0" fontId="36" fillId="7" borderId="0" xfId="0" applyFont="1" applyFill="1" applyBorder="1" applyAlignment="1">
      <alignment horizontal="left" vertical="top" wrapText="1"/>
    </xf>
    <xf numFmtId="0" fontId="57" fillId="0" borderId="0" xfId="0" applyNumberFormat="1" applyFont="1" applyFill="1" applyBorder="1" applyAlignment="1" applyProtection="1">
      <alignment horizontal="left" vertical="top" wrapText="1"/>
    </xf>
    <xf numFmtId="0" fontId="12" fillId="0" borderId="0" xfId="0" applyFont="1" applyFill="1" applyBorder="1" applyAlignment="1">
      <alignment horizontal="left" vertical="top" wrapText="1"/>
    </xf>
    <xf numFmtId="0" fontId="29" fillId="0" borderId="0" xfId="3" applyFont="1" applyFill="1" applyBorder="1" applyAlignment="1">
      <alignment horizontal="left" vertical="center" wrapText="1"/>
    </xf>
    <xf numFmtId="7" fontId="55" fillId="0" borderId="18" xfId="0" applyNumberFormat="1" applyFont="1" applyFill="1" applyBorder="1" applyAlignment="1" applyProtection="1">
      <alignment horizontal="right" vertical="top" wrapText="1"/>
    </xf>
    <xf numFmtId="7" fontId="55" fillId="0" borderId="19" xfId="0" applyNumberFormat="1" applyFont="1" applyFill="1" applyBorder="1" applyAlignment="1" applyProtection="1">
      <alignment horizontal="right" vertical="top" wrapText="1"/>
    </xf>
    <xf numFmtId="7" fontId="55" fillId="0" borderId="20" xfId="0" applyNumberFormat="1" applyFont="1" applyFill="1" applyBorder="1" applyAlignment="1" applyProtection="1">
      <alignment horizontal="right" vertical="top" wrapText="1"/>
    </xf>
    <xf numFmtId="7" fontId="38" fillId="7" borderId="0" xfId="0" applyNumberFormat="1" applyFont="1" applyFill="1" applyBorder="1" applyAlignment="1">
      <alignment horizontal="right" vertical="top" wrapText="1"/>
    </xf>
    <xf numFmtId="0" fontId="55" fillId="0" borderId="18" xfId="0" applyNumberFormat="1" applyFont="1" applyFill="1" applyBorder="1" applyAlignment="1" applyProtection="1">
      <alignment horizontal="left" vertical="center" wrapText="1"/>
    </xf>
    <xf numFmtId="0" fontId="55" fillId="0" borderId="19" xfId="0" applyNumberFormat="1" applyFont="1" applyFill="1" applyBorder="1" applyAlignment="1" applyProtection="1">
      <alignment horizontal="left" vertical="center" wrapText="1"/>
    </xf>
    <xf numFmtId="0" fontId="55" fillId="0" borderId="20" xfId="0" applyNumberFormat="1" applyFont="1" applyFill="1" applyBorder="1" applyAlignment="1" applyProtection="1">
      <alignment horizontal="left" vertical="center" wrapText="1"/>
    </xf>
    <xf numFmtId="0" fontId="54" fillId="10" borderId="18" xfId="0" applyNumberFormat="1" applyFont="1" applyFill="1" applyBorder="1" applyAlignment="1" applyProtection="1">
      <alignment horizontal="left" wrapText="1"/>
    </xf>
    <xf numFmtId="0" fontId="54" fillId="10" borderId="19" xfId="0" applyNumberFormat="1" applyFont="1" applyFill="1" applyBorder="1" applyAlignment="1" applyProtection="1">
      <alignment horizontal="left" wrapText="1"/>
    </xf>
    <xf numFmtId="0" fontId="54" fillId="10" borderId="20" xfId="0" applyNumberFormat="1" applyFont="1" applyFill="1" applyBorder="1" applyAlignment="1" applyProtection="1">
      <alignment horizontal="left" wrapText="1"/>
    </xf>
    <xf numFmtId="7" fontId="54" fillId="10" borderId="18" xfId="0" applyNumberFormat="1" applyFont="1" applyFill="1" applyBorder="1" applyAlignment="1" applyProtection="1">
      <alignment horizontal="right" wrapText="1"/>
    </xf>
    <xf numFmtId="7" fontId="54" fillId="10" borderId="19" xfId="0" applyNumberFormat="1" applyFont="1" applyFill="1" applyBorder="1" applyAlignment="1" applyProtection="1">
      <alignment horizontal="right" wrapText="1"/>
    </xf>
    <xf numFmtId="7" fontId="54" fillId="10" borderId="20" xfId="0" applyNumberFormat="1" applyFont="1" applyFill="1" applyBorder="1" applyAlignment="1" applyProtection="1">
      <alignment horizontal="right" wrapText="1"/>
    </xf>
    <xf numFmtId="0" fontId="54" fillId="0" borderId="18" xfId="0" applyNumberFormat="1" applyFont="1" applyFill="1" applyBorder="1" applyAlignment="1" applyProtection="1">
      <alignment horizontal="left" wrapText="1"/>
    </xf>
    <xf numFmtId="0" fontId="54" fillId="0" borderId="19" xfId="0" applyNumberFormat="1" applyFont="1" applyFill="1" applyBorder="1" applyAlignment="1" applyProtection="1">
      <alignment horizontal="left" wrapText="1"/>
    </xf>
    <xf numFmtId="0" fontId="54" fillId="0" borderId="20" xfId="0" applyNumberFormat="1" applyFont="1" applyFill="1" applyBorder="1" applyAlignment="1" applyProtection="1">
      <alignment horizontal="left" wrapText="1"/>
    </xf>
    <xf numFmtId="0" fontId="32" fillId="0" borderId="2" xfId="0" applyFont="1" applyBorder="1" applyAlignment="1">
      <alignment horizontal="center"/>
    </xf>
    <xf numFmtId="0" fontId="32" fillId="0" borderId="4" xfId="0" applyFont="1" applyBorder="1" applyAlignment="1">
      <alignment horizontal="center"/>
    </xf>
    <xf numFmtId="0" fontId="32" fillId="0" borderId="3" xfId="0" applyFont="1" applyBorder="1" applyAlignment="1">
      <alignment horizontal="center"/>
    </xf>
    <xf numFmtId="0" fontId="32" fillId="0" borderId="2" xfId="0" applyFont="1" applyFill="1" applyBorder="1" applyAlignment="1">
      <alignment horizontal="center"/>
    </xf>
    <xf numFmtId="0" fontId="32" fillId="0" borderId="4" xfId="0" applyFont="1" applyFill="1" applyBorder="1" applyAlignment="1">
      <alignment horizontal="center"/>
    </xf>
    <xf numFmtId="0" fontId="32" fillId="0" borderId="3" xfId="0" applyFont="1" applyFill="1" applyBorder="1" applyAlignment="1">
      <alignment horizontal="center"/>
    </xf>
    <xf numFmtId="4" fontId="18" fillId="0" borderId="5" xfId="0" applyNumberFormat="1" applyFont="1" applyBorder="1" applyAlignment="1">
      <alignment horizontal="center"/>
    </xf>
    <xf numFmtId="4" fontId="18" fillId="0" borderId="7" xfId="0" applyNumberFormat="1" applyFont="1" applyBorder="1" applyAlignment="1">
      <alignment horizontal="center"/>
    </xf>
    <xf numFmtId="44" fontId="24" fillId="0" borderId="2" xfId="2" applyFont="1" applyBorder="1" applyAlignment="1">
      <alignment horizontal="center"/>
    </xf>
    <xf numFmtId="44" fontId="24" fillId="0" borderId="3" xfId="2" applyFont="1" applyBorder="1" applyAlignment="1">
      <alignment horizontal="center"/>
    </xf>
    <xf numFmtId="0" fontId="53" fillId="7" borderId="0" xfId="0" applyFont="1" applyFill="1" applyBorder="1" applyAlignment="1">
      <alignment horizontal="center" vertical="top" wrapText="1"/>
    </xf>
    <xf numFmtId="49" fontId="31" fillId="0" borderId="2" xfId="0" applyNumberFormat="1" applyFont="1" applyFill="1" applyBorder="1" applyAlignment="1">
      <alignment horizontal="left"/>
    </xf>
    <xf numFmtId="49" fontId="31" fillId="0" borderId="4" xfId="0" applyNumberFormat="1" applyFont="1" applyFill="1" applyBorder="1" applyAlignment="1">
      <alignment horizontal="left"/>
    </xf>
    <xf numFmtId="49" fontId="31" fillId="0" borderId="3" xfId="0" applyNumberFormat="1" applyFont="1" applyFill="1" applyBorder="1" applyAlignment="1">
      <alignment horizontal="left"/>
    </xf>
    <xf numFmtId="49" fontId="32" fillId="0" borderId="2" xfId="0" applyNumberFormat="1" applyFont="1" applyFill="1" applyBorder="1" applyAlignment="1">
      <alignment horizontal="center"/>
    </xf>
    <xf numFmtId="49" fontId="32" fillId="0" borderId="4" xfId="0" applyNumberFormat="1" applyFont="1" applyFill="1" applyBorder="1" applyAlignment="1">
      <alignment horizontal="center"/>
    </xf>
    <xf numFmtId="49" fontId="32" fillId="0" borderId="3" xfId="0" applyNumberFormat="1" applyFont="1" applyFill="1" applyBorder="1" applyAlignment="1">
      <alignment horizontal="center"/>
    </xf>
    <xf numFmtId="0" fontId="11" fillId="8" borderId="0" xfId="0" applyFont="1" applyFill="1" applyBorder="1" applyAlignment="1">
      <alignment horizontal="left" vertical="top" wrapText="1"/>
    </xf>
    <xf numFmtId="0" fontId="33" fillId="7" borderId="0" xfId="0" applyFont="1" applyFill="1" applyBorder="1" applyAlignment="1">
      <alignment horizontal="right" wrapText="1"/>
    </xf>
    <xf numFmtId="0" fontId="49" fillId="7" borderId="0" xfId="0" applyFont="1" applyFill="1" applyBorder="1" applyAlignment="1">
      <alignment horizontal="center" vertical="top" wrapText="1"/>
    </xf>
    <xf numFmtId="0" fontId="52" fillId="7" borderId="0" xfId="0" applyFont="1" applyFill="1" applyBorder="1" applyAlignment="1">
      <alignment horizontal="left" vertical="top" wrapText="1"/>
    </xf>
    <xf numFmtId="0" fontId="52" fillId="7" borderId="0" xfId="0" applyFont="1" applyFill="1" applyBorder="1" applyAlignment="1">
      <alignment horizontal="center" vertical="top" wrapText="1"/>
    </xf>
    <xf numFmtId="0" fontId="43" fillId="7" borderId="0" xfId="0" applyFont="1" applyFill="1" applyBorder="1" applyAlignment="1">
      <alignment horizontal="center" vertical="top" wrapText="1"/>
    </xf>
    <xf numFmtId="7" fontId="50" fillId="7" borderId="6" xfId="0" applyNumberFormat="1" applyFont="1" applyFill="1" applyBorder="1" applyAlignment="1">
      <alignment horizontal="center" vertical="top" wrapText="1"/>
    </xf>
    <xf numFmtId="0" fontId="36" fillId="7" borderId="0" xfId="0" applyFont="1" applyFill="1" applyBorder="1" applyAlignment="1">
      <alignment horizontal="center" wrapText="1"/>
    </xf>
    <xf numFmtId="7" fontId="50" fillId="7" borderId="0" xfId="0" applyNumberFormat="1" applyFont="1" applyFill="1" applyBorder="1" applyAlignment="1">
      <alignment horizontal="right" vertical="top" wrapText="1"/>
    </xf>
    <xf numFmtId="7" fontId="50" fillId="7" borderId="6" xfId="0" applyNumberFormat="1" applyFont="1" applyFill="1" applyBorder="1" applyAlignment="1">
      <alignment horizontal="right" vertical="top" wrapText="1"/>
    </xf>
    <xf numFmtId="0" fontId="45" fillId="7" borderId="0" xfId="0" applyFont="1" applyFill="1" applyBorder="1" applyAlignment="1">
      <alignment horizontal="center" wrapText="1"/>
    </xf>
    <xf numFmtId="0" fontId="42" fillId="7" borderId="0" xfId="0" applyFont="1" applyFill="1" applyBorder="1" applyAlignment="1">
      <alignment horizontal="center" wrapText="1"/>
    </xf>
    <xf numFmtId="7" fontId="50" fillId="7" borderId="0" xfId="0" applyNumberFormat="1" applyFont="1" applyFill="1" applyBorder="1" applyAlignment="1">
      <alignment horizontal="center" vertical="top"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top"/>
    </xf>
    <xf numFmtId="0" fontId="12" fillId="0" borderId="0" xfId="0" applyFont="1" applyFill="1" applyBorder="1" applyAlignment="1">
      <alignment horizontal="left" vertical="top"/>
    </xf>
    <xf numFmtId="0" fontId="46" fillId="0" borderId="0" xfId="0" applyFont="1" applyFill="1" applyBorder="1" applyAlignment="1">
      <alignment horizontal="left" vertical="center" wrapText="1"/>
    </xf>
    <xf numFmtId="0" fontId="41" fillId="7" borderId="0" xfId="0" applyFont="1" applyFill="1" applyBorder="1" applyAlignment="1">
      <alignment horizontal="center" wrapText="1"/>
    </xf>
    <xf numFmtId="44" fontId="14" fillId="0" borderId="1" xfId="2" applyFont="1" applyBorder="1" applyAlignment="1"/>
    <xf numFmtId="0" fontId="32" fillId="0" borderId="1" xfId="0" applyFont="1" applyFill="1" applyBorder="1" applyAlignment="1">
      <alignment horizontal="center"/>
    </xf>
    <xf numFmtId="7" fontId="54" fillId="0" borderId="18" xfId="0" applyNumberFormat="1" applyFont="1" applyFill="1" applyBorder="1" applyAlignment="1" applyProtection="1">
      <alignment horizontal="right" wrapText="1"/>
    </xf>
    <xf numFmtId="7" fontId="54" fillId="0" borderId="19" xfId="0" applyNumberFormat="1" applyFont="1" applyFill="1" applyBorder="1" applyAlignment="1" applyProtection="1">
      <alignment horizontal="right" wrapText="1"/>
    </xf>
    <xf numFmtId="7" fontId="54" fillId="0" borderId="20" xfId="0" applyNumberFormat="1" applyFont="1" applyFill="1" applyBorder="1" applyAlignment="1" applyProtection="1">
      <alignment horizontal="right"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13" fillId="0" borderId="7" xfId="0" applyFont="1" applyBorder="1" applyAlignment="1">
      <alignment horizontal="center" wrapText="1"/>
    </xf>
    <xf numFmtId="164" fontId="31" fillId="0" borderId="4" xfId="0" applyNumberFormat="1" applyFont="1" applyFill="1" applyBorder="1" applyAlignment="1"/>
    <xf numFmtId="164" fontId="31" fillId="0" borderId="3" xfId="0" applyNumberFormat="1" applyFont="1" applyFill="1" applyBorder="1" applyAlignment="1"/>
    <xf numFmtId="166" fontId="32" fillId="0" borderId="1" xfId="2" applyNumberFormat="1" applyFont="1" applyFill="1" applyBorder="1" applyAlignment="1"/>
    <xf numFmtId="166" fontId="31" fillId="0" borderId="1" xfId="2" applyNumberFormat="1" applyFont="1" applyBorder="1"/>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0" fontId="14" fillId="0" borderId="1" xfId="0" applyFont="1" applyFill="1" applyBorder="1" applyAlignment="1"/>
    <xf numFmtId="4" fontId="18" fillId="0" borderId="2" xfId="0" applyNumberFormat="1" applyFont="1" applyBorder="1" applyAlignment="1">
      <alignment horizontal="center"/>
    </xf>
    <xf numFmtId="4" fontId="18" fillId="0" borderId="3" xfId="0" applyNumberFormat="1" applyFont="1" applyBorder="1" applyAlignment="1">
      <alignment horizontal="center"/>
    </xf>
    <xf numFmtId="0" fontId="13" fillId="0" borderId="0" xfId="0" applyFont="1" applyAlignment="1">
      <alignment horizontal="left" wrapText="1"/>
    </xf>
    <xf numFmtId="49" fontId="31" fillId="0" borderId="1" xfId="0" applyNumberFormat="1" applyFont="1" applyFill="1" applyBorder="1" applyAlignment="1"/>
    <xf numFmtId="49" fontId="13" fillId="0" borderId="1" xfId="0" applyNumberFormat="1" applyFont="1" applyFill="1" applyBorder="1" applyAlignment="1"/>
    <xf numFmtId="164" fontId="31" fillId="0" borderId="2" xfId="0" applyNumberFormat="1" applyFont="1" applyFill="1" applyBorder="1" applyAlignment="1">
      <alignment horizontal="right"/>
    </xf>
    <xf numFmtId="164" fontId="31" fillId="0" borderId="4" xfId="0" applyNumberFormat="1" applyFont="1" applyFill="1" applyBorder="1" applyAlignment="1">
      <alignment horizontal="right"/>
    </xf>
    <xf numFmtId="164" fontId="31" fillId="0" borderId="3" xfId="0" applyNumberFormat="1" applyFont="1" applyFill="1" applyBorder="1" applyAlignment="1">
      <alignment horizontal="right"/>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3" xfId="0" applyFont="1" applyFill="1" applyBorder="1" applyAlignment="1">
      <alignment horizontal="center" vertical="center"/>
    </xf>
    <xf numFmtId="0" fontId="12" fillId="0" borderId="0" xfId="0" applyFont="1" applyFill="1" applyBorder="1" applyAlignment="1">
      <alignment horizontal="center"/>
    </xf>
    <xf numFmtId="0" fontId="10" fillId="0" borderId="0" xfId="0" applyFont="1" applyFill="1" applyBorder="1" applyAlignment="1">
      <alignment horizontal="center" vertical="top"/>
    </xf>
    <xf numFmtId="0" fontId="14" fillId="0" borderId="1" xfId="0" applyFont="1" applyFill="1" applyBorder="1" applyAlignment="1">
      <alignment horizontal="center"/>
    </xf>
    <xf numFmtId="44" fontId="14" fillId="0" borderId="2" xfId="2" applyFont="1" applyBorder="1" applyAlignment="1">
      <alignment horizontal="right"/>
    </xf>
    <xf numFmtId="44" fontId="14" fillId="0" borderId="4" xfId="2" applyFont="1" applyBorder="1" applyAlignment="1">
      <alignment horizontal="right"/>
    </xf>
    <xf numFmtId="44" fontId="14" fillId="0" borderId="3" xfId="2" applyFont="1" applyBorder="1" applyAlignment="1">
      <alignment horizontal="right"/>
    </xf>
    <xf numFmtId="49" fontId="13" fillId="0" borderId="1" xfId="0" applyNumberFormat="1" applyFont="1" applyBorder="1" applyAlignment="1"/>
    <xf numFmtId="164" fontId="13" fillId="0" borderId="1" xfId="0" applyNumberFormat="1" applyFont="1" applyBorder="1" applyAlignment="1"/>
    <xf numFmtId="2" fontId="13" fillId="0" borderId="1" xfId="0" applyNumberFormat="1" applyFont="1" applyBorder="1" applyAlignment="1"/>
    <xf numFmtId="44" fontId="32" fillId="0" borderId="2" xfId="2" applyFont="1" applyFill="1" applyBorder="1" applyAlignment="1">
      <alignment horizontal="right"/>
    </xf>
    <xf numFmtId="44" fontId="32" fillId="0" borderId="4" xfId="2" applyFont="1" applyFill="1" applyBorder="1" applyAlignment="1">
      <alignment horizontal="right"/>
    </xf>
    <xf numFmtId="44" fontId="32" fillId="0" borderId="3" xfId="2" applyFont="1" applyFill="1" applyBorder="1" applyAlignment="1">
      <alignment horizontal="right"/>
    </xf>
    <xf numFmtId="44" fontId="24" fillId="0" borderId="2" xfId="2" applyFont="1" applyFill="1" applyBorder="1" applyAlignment="1">
      <alignment horizontal="left" vertical="top" wrapText="1"/>
    </xf>
    <xf numFmtId="44" fontId="24" fillId="0" borderId="4" xfId="2" applyFont="1" applyFill="1" applyBorder="1" applyAlignment="1">
      <alignment horizontal="left" vertical="top" wrapText="1"/>
    </xf>
    <xf numFmtId="164" fontId="31" fillId="0" borderId="2" xfId="0" applyNumberFormat="1" applyFont="1" applyBorder="1" applyAlignment="1">
      <alignment horizontal="right"/>
    </xf>
    <xf numFmtId="0" fontId="31" fillId="0" borderId="4" xfId="0" applyFont="1" applyBorder="1" applyAlignment="1">
      <alignment horizontal="right"/>
    </xf>
    <xf numFmtId="0" fontId="31" fillId="0" borderId="3" xfId="0" applyFont="1" applyBorder="1" applyAlignment="1">
      <alignment horizontal="right"/>
    </xf>
    <xf numFmtId="49" fontId="14" fillId="0" borderId="6" xfId="0" applyNumberFormat="1" applyFont="1" applyFill="1" applyBorder="1" applyAlignment="1">
      <alignment horizontal="center"/>
    </xf>
    <xf numFmtId="49" fontId="14" fillId="0" borderId="7" xfId="0" applyNumberFormat="1" applyFont="1" applyFill="1" applyBorder="1" applyAlignment="1">
      <alignment horizontal="center"/>
    </xf>
    <xf numFmtId="0" fontId="18" fillId="0" borderId="0" xfId="0" applyFont="1" applyFill="1" applyAlignment="1">
      <alignment horizontal="left" vertical="center" wrapText="1"/>
    </xf>
    <xf numFmtId="49" fontId="18" fillId="0" borderId="2" xfId="0" applyNumberFormat="1" applyFont="1" applyFill="1" applyBorder="1" applyAlignment="1">
      <alignment horizontal="center" wrapText="1"/>
    </xf>
    <xf numFmtId="49" fontId="18" fillId="0" borderId="4" xfId="0" applyNumberFormat="1" applyFont="1" applyFill="1" applyBorder="1" applyAlignment="1">
      <alignment horizontal="center" wrapText="1"/>
    </xf>
    <xf numFmtId="49" fontId="18" fillId="0" borderId="3" xfId="0" applyNumberFormat="1" applyFont="1" applyFill="1" applyBorder="1" applyAlignment="1">
      <alignment horizontal="center" wrapText="1"/>
    </xf>
    <xf numFmtId="49" fontId="14" fillId="0" borderId="2" xfId="0" applyNumberFormat="1" applyFont="1" applyFill="1" applyBorder="1" applyAlignment="1">
      <alignment horizontal="right"/>
    </xf>
    <xf numFmtId="49" fontId="14" fillId="0" borderId="4" xfId="0" applyNumberFormat="1" applyFont="1" applyFill="1" applyBorder="1" applyAlignment="1">
      <alignment horizontal="right"/>
    </xf>
    <xf numFmtId="49" fontId="14" fillId="0" borderId="3" xfId="0" applyNumberFormat="1" applyFont="1" applyFill="1" applyBorder="1" applyAlignment="1">
      <alignment horizontal="right"/>
    </xf>
    <xf numFmtId="0" fontId="14" fillId="6" borderId="0" xfId="0" applyFont="1" applyFill="1" applyBorder="1" applyAlignment="1">
      <alignment horizontal="center"/>
    </xf>
    <xf numFmtId="0" fontId="14" fillId="6" borderId="17" xfId="0" applyFont="1" applyFill="1" applyBorder="1" applyAlignment="1">
      <alignment horizontal="center"/>
    </xf>
    <xf numFmtId="49" fontId="18" fillId="0" borderId="2" xfId="0" applyNumberFormat="1" applyFont="1" applyFill="1" applyBorder="1" applyAlignment="1">
      <alignment horizontal="left" wrapText="1"/>
    </xf>
    <xf numFmtId="49" fontId="18" fillId="0" borderId="4" xfId="0" applyNumberFormat="1" applyFont="1" applyFill="1" applyBorder="1" applyAlignment="1">
      <alignment horizontal="left" wrapText="1"/>
    </xf>
    <xf numFmtId="49" fontId="18" fillId="0" borderId="3" xfId="0" applyNumberFormat="1" applyFont="1" applyFill="1" applyBorder="1" applyAlignment="1">
      <alignment horizontal="left" wrapText="1"/>
    </xf>
    <xf numFmtId="0" fontId="16" fillId="0" borderId="0" xfId="0" applyFont="1" applyFill="1" applyBorder="1" applyAlignment="1">
      <alignment horizontal="center" vertical="top" wrapText="1"/>
    </xf>
    <xf numFmtId="49" fontId="64" fillId="0" borderId="1" xfId="0" applyNumberFormat="1" applyFont="1" applyFill="1" applyBorder="1" applyAlignment="1">
      <alignment horizontal="right"/>
    </xf>
    <xf numFmtId="49" fontId="32" fillId="0" borderId="2" xfId="0" applyNumberFormat="1" applyFont="1" applyFill="1" applyBorder="1" applyAlignment="1">
      <alignment horizontal="right"/>
    </xf>
    <xf numFmtId="49" fontId="32" fillId="0" borderId="4" xfId="0" applyNumberFormat="1" applyFont="1" applyFill="1" applyBorder="1" applyAlignment="1">
      <alignment horizontal="right"/>
    </xf>
    <xf numFmtId="49" fontId="32" fillId="0" borderId="3" xfId="0" applyNumberFormat="1" applyFont="1" applyFill="1" applyBorder="1" applyAlignment="1">
      <alignment horizontal="right"/>
    </xf>
    <xf numFmtId="44" fontId="21" fillId="9" borderId="2" xfId="2" applyFont="1" applyFill="1" applyBorder="1" applyAlignment="1">
      <alignment horizontal="center" vertical="top" wrapText="1"/>
    </xf>
    <xf numFmtId="44" fontId="21" fillId="9" borderId="3" xfId="2" applyFont="1" applyFill="1" applyBorder="1" applyAlignment="1">
      <alignment horizontal="center" vertical="top" wrapText="1"/>
    </xf>
    <xf numFmtId="49" fontId="32" fillId="0" borderId="1" xfId="0" applyNumberFormat="1" applyFont="1" applyFill="1" applyBorder="1" applyAlignment="1">
      <alignment horizontal="right"/>
    </xf>
    <xf numFmtId="44" fontId="23" fillId="5" borderId="2" xfId="2" applyFont="1" applyFill="1" applyBorder="1" applyAlignment="1">
      <alignment horizontal="center" vertical="top" wrapText="1"/>
    </xf>
    <xf numFmtId="44" fontId="23" fillId="5" borderId="3" xfId="2" applyFont="1" applyFill="1" applyBorder="1" applyAlignment="1">
      <alignment horizontal="center" vertical="top" wrapText="1"/>
    </xf>
    <xf numFmtId="0" fontId="13" fillId="5" borderId="2" xfId="0" applyFont="1" applyFill="1" applyBorder="1" applyAlignment="1">
      <alignment horizontal="left" vertical="top"/>
    </xf>
    <xf numFmtId="0" fontId="13" fillId="5" borderId="4" xfId="0" applyFont="1" applyFill="1" applyBorder="1" applyAlignment="1">
      <alignment horizontal="left" vertical="top"/>
    </xf>
    <xf numFmtId="0" fontId="13" fillId="5" borderId="3" xfId="0" applyFont="1" applyFill="1" applyBorder="1" applyAlignment="1">
      <alignment horizontal="left" vertical="top"/>
    </xf>
    <xf numFmtId="0" fontId="11" fillId="2" borderId="0" xfId="0" applyFont="1" applyFill="1" applyBorder="1" applyAlignment="1">
      <alignment horizontal="left" vertical="top"/>
    </xf>
    <xf numFmtId="0" fontId="20" fillId="9" borderId="2" xfId="0" applyFont="1" applyFill="1" applyBorder="1" applyAlignment="1">
      <alignment horizontal="left" vertical="top" wrapText="1"/>
    </xf>
    <xf numFmtId="0" fontId="20" fillId="9" borderId="4" xfId="0" applyFont="1" applyFill="1" applyBorder="1" applyAlignment="1">
      <alignment horizontal="left" vertical="top" wrapText="1"/>
    </xf>
    <xf numFmtId="0" fontId="20" fillId="9" borderId="3" xfId="0" applyFont="1" applyFill="1" applyBorder="1" applyAlignment="1">
      <alignment horizontal="left" vertical="top" wrapText="1"/>
    </xf>
    <xf numFmtId="0" fontId="58" fillId="0" borderId="0" xfId="0" applyFont="1" applyFill="1" applyBorder="1" applyAlignment="1">
      <alignment horizontal="left" vertical="top" wrapText="1"/>
    </xf>
    <xf numFmtId="49" fontId="18" fillId="0" borderId="0" xfId="0" applyNumberFormat="1" applyFont="1" applyFill="1" applyBorder="1" applyAlignment="1">
      <alignment horizontal="left" vertical="top" wrapText="1"/>
    </xf>
    <xf numFmtId="49" fontId="14" fillId="0" borderId="0"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0" fontId="56" fillId="0" borderId="0" xfId="0" applyFont="1" applyFill="1" applyBorder="1" applyAlignment="1">
      <alignment horizontal="left" vertical="top"/>
    </xf>
    <xf numFmtId="0" fontId="11" fillId="0" borderId="0" xfId="0" applyFont="1" applyFill="1" applyBorder="1" applyAlignment="1">
      <alignment horizontal="left" vertical="top" wrapText="1"/>
    </xf>
    <xf numFmtId="0" fontId="16" fillId="8" borderId="0" xfId="0" applyFont="1" applyFill="1" applyBorder="1" applyAlignment="1">
      <alignment horizontal="left" wrapText="1"/>
    </xf>
    <xf numFmtId="49" fontId="31" fillId="0" borderId="2" xfId="0" applyNumberFormat="1" applyFont="1" applyBorder="1" applyAlignment="1"/>
    <xf numFmtId="49" fontId="31" fillId="0" borderId="4" xfId="0" applyNumberFormat="1" applyFont="1" applyBorder="1" applyAlignment="1"/>
    <xf numFmtId="49" fontId="31" fillId="0" borderId="3" xfId="0" applyNumberFormat="1" applyFont="1" applyBorder="1" applyAlignment="1"/>
    <xf numFmtId="164" fontId="31" fillId="0" borderId="2" xfId="0" applyNumberFormat="1" applyFont="1" applyBorder="1" applyAlignment="1"/>
    <xf numFmtId="4" fontId="31" fillId="0" borderId="4" xfId="0" applyNumberFormat="1" applyFont="1" applyBorder="1" applyAlignment="1"/>
    <xf numFmtId="4" fontId="31" fillId="0" borderId="3" xfId="0" applyNumberFormat="1" applyFont="1" applyBorder="1" applyAlignment="1"/>
    <xf numFmtId="44" fontId="32" fillId="0" borderId="2" xfId="2" applyFont="1" applyBorder="1" applyAlignment="1"/>
    <xf numFmtId="44" fontId="32" fillId="0" borderId="4" xfId="2" applyFont="1" applyBorder="1" applyAlignment="1"/>
    <xf numFmtId="44" fontId="32" fillId="0" borderId="3" xfId="2" applyFont="1" applyBorder="1" applyAlignment="1"/>
    <xf numFmtId="4" fontId="31" fillId="0" borderId="2" xfId="0" applyNumberFormat="1" applyFont="1" applyBorder="1" applyAlignment="1"/>
    <xf numFmtId="0" fontId="32" fillId="0" borderId="2" xfId="0" applyFont="1" applyFill="1" applyBorder="1" applyAlignment="1"/>
    <xf numFmtId="0" fontId="32" fillId="0" borderId="4" xfId="0" applyFont="1" applyFill="1" applyBorder="1" applyAlignment="1"/>
    <xf numFmtId="0" fontId="32" fillId="0" borderId="3" xfId="0" applyFont="1" applyFill="1" applyBorder="1" applyAlignment="1"/>
    <xf numFmtId="0" fontId="32" fillId="0" borderId="2" xfId="0" applyNumberFormat="1" applyFont="1" applyFill="1" applyBorder="1" applyAlignment="1">
      <alignment horizontal="right"/>
    </xf>
    <xf numFmtId="0" fontId="32" fillId="0" borderId="4" xfId="0" applyNumberFormat="1" applyFont="1" applyFill="1" applyBorder="1" applyAlignment="1">
      <alignment horizontal="right"/>
    </xf>
    <xf numFmtId="0" fontId="32" fillId="0" borderId="3" xfId="0" applyNumberFormat="1" applyFont="1" applyFill="1" applyBorder="1" applyAlignment="1">
      <alignment horizontal="right"/>
    </xf>
    <xf numFmtId="0" fontId="7" fillId="3" borderId="0" xfId="0" applyFont="1" applyFill="1" applyBorder="1" applyAlignment="1">
      <alignment horizontal="left" vertical="center"/>
    </xf>
  </cellXfs>
  <cellStyles count="7">
    <cellStyle name="Hipervínculo" xfId="3" builtinId="8"/>
    <cellStyle name="Hipervínculo 2" xfId="1" xr:uid="{00000000-0005-0000-0000-000001000000}"/>
    <cellStyle name="Moneda" xfId="2" builtinId="4"/>
    <cellStyle name="Moneda 2" xfId="4" xr:uid="{00000000-0005-0000-0000-000003000000}"/>
    <cellStyle name="Moneda 3" xfId="6" xr:uid="{00000000-0005-0000-0000-000004000000}"/>
    <cellStyle name="Normal" xfId="0" builtinId="0"/>
    <cellStyle name="Normal 2" xfId="5" xr:uid="{00000000-0005-0000-0000-000006000000}"/>
  </cellStyles>
  <dxfs count="0"/>
  <tableStyles count="0" defaultTableStyle="TableStyleMedium9" defaultPivotStyle="PivotStyleLight16"/>
  <colors>
    <mruColors>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281</xdr:row>
      <xdr:rowOff>0</xdr:rowOff>
    </xdr:from>
    <xdr:to>
      <xdr:col>17</xdr:col>
      <xdr:colOff>2250</xdr:colOff>
      <xdr:row>329</xdr:row>
      <xdr:rowOff>19050</xdr:rowOff>
    </xdr:to>
    <xdr:sp macro="" textlink="">
      <xdr:nvSpPr>
        <xdr:cNvPr id="2" name="CuadroTexto 1">
          <a:extLst>
            <a:ext uri="{FF2B5EF4-FFF2-40B4-BE49-F238E27FC236}">
              <a16:creationId xmlns:a16="http://schemas.microsoft.com/office/drawing/2014/main" id="{14DEAE40-1CDB-448E-954D-AC3E6D029C8B}"/>
            </a:ext>
          </a:extLst>
        </xdr:cNvPr>
        <xdr:cNvSpPr txBox="1"/>
      </xdr:nvSpPr>
      <xdr:spPr>
        <a:xfrm>
          <a:off x="447675" y="43376850"/>
          <a:ext cx="9127200" cy="733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s-MX" sz="1000" b="0" i="0">
              <a:solidFill>
                <a:schemeClr val="dk1"/>
              </a:solidFill>
              <a:effectLst/>
              <a:latin typeface="+mn-lt"/>
              <a:ea typeface="+mn-ea"/>
              <a:cs typeface="Arial" panose="020B0604020202020204" pitchFamily="34" charset="0"/>
            </a:rPr>
            <a:t>Antecedentes:</a:t>
          </a:r>
        </a:p>
        <a:p>
          <a:pPr fontAlgn="base"/>
          <a:r>
            <a:rPr lang="es-MX" sz="1000" b="0" i="0" u="none" strike="noStrike">
              <a:solidFill>
                <a:schemeClr val="dk1"/>
              </a:solidFill>
              <a:effectLst/>
              <a:latin typeface="+mn-lt"/>
              <a:ea typeface="+mn-ea"/>
              <a:cs typeface="Arial" panose="020B0604020202020204" pitchFamily="34" charset="0"/>
              <a:hlinkClick xmlns:r="http://schemas.openxmlformats.org/officeDocument/2006/relationships" r:id=""/>
            </a:rPr>
            <a:t>¿Qué es la CEEAV?</a:t>
          </a:r>
          <a:endParaRPr lang="es-MX" sz="1000" b="0" i="0">
            <a:solidFill>
              <a:schemeClr val="dk1"/>
            </a:solidFill>
            <a:effectLst/>
            <a:latin typeface="+mn-lt"/>
            <a:ea typeface="+mn-ea"/>
            <a:cs typeface="Arial" panose="020B0604020202020204" pitchFamily="34" charset="0"/>
          </a:endParaRPr>
        </a:p>
        <a:p>
          <a:pPr fontAlgn="base"/>
          <a:r>
            <a:rPr lang="es-MX" sz="1000" b="0" i="0">
              <a:solidFill>
                <a:schemeClr val="dk1"/>
              </a:solidFill>
              <a:effectLst/>
              <a:latin typeface="+mn-lt"/>
              <a:ea typeface="+mn-ea"/>
              <a:cs typeface="Arial" panose="020B0604020202020204" pitchFamily="34" charset="0"/>
            </a:rPr>
            <a:t>El Artículo 1° de la Constitución Política de los Estados Unidos Mexicanos contempla la obligación de todas las autoridades de promover, respetar, proteger y garantizar los derechos humanos de todas las personas.</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La reforma constitucional mexicana del 18 de junio de 2008, hizo un reconocimiento expreso a los derechos de las personas en situación de víctimas, en su artículo 20, apartado C.</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El artículo 133 de la Constitución Política de los Estados Unidos Mexicanos dispone que ésta, las leyes del Congreso de la Unión que emanen de ella, y todos los tratados que estén de acuerdo con la misma, celebrados y que se celebren por el Presidente de la República, con aprobación del Senado, serán la Ley Suprema de toda la Unión.</a:t>
          </a:r>
        </a:p>
        <a:p>
          <a:pPr fontAlgn="base"/>
          <a:r>
            <a:rPr lang="es-MX" sz="1000" b="0" i="0">
              <a:solidFill>
                <a:schemeClr val="dk1"/>
              </a:solidFill>
              <a:effectLst/>
              <a:latin typeface="+mn-lt"/>
              <a:ea typeface="+mn-ea"/>
              <a:cs typeface="Arial" panose="020B0604020202020204" pitchFamily="34" charset="0"/>
            </a:rPr>
            <a:t>Los jueces de cada Estado se arreglarán a dicha Constitución, leyes y tratados, a pesar de las disposiciones en contrario que pueda haber en las Constituciones o leyes de los Estados. Por lo anterior, son de aplicación en México y en el Estado de Michoacán, las normas que en el ámbito del derecho internacional de los derechos humanos se han expedido, como la Resolución 40/34 del 29 de noviembre de 1985, relativa a los Derechos sobre los Principios Fundamentales de Justicia para las Víctimas de Delitos y del Abuso del Poder, y la Resolución 60/147 del 16 de diciembre de 2005, relativa a los Principios y Directrices Básicos sobre el Derecho de las Víctimas de Violaciones </a:t>
          </a:r>
        </a:p>
        <a:p>
          <a:pPr fontAlgn="base"/>
          <a:r>
            <a:rPr lang="es-MX" sz="1000" b="0" i="0">
              <a:solidFill>
                <a:schemeClr val="dk1"/>
              </a:solidFill>
              <a:effectLst/>
              <a:latin typeface="+mn-lt"/>
              <a:ea typeface="+mn-ea"/>
              <a:cs typeface="Arial" panose="020B0604020202020204" pitchFamily="34" charset="0"/>
            </a:rPr>
            <a:t>Manifiestas de las Normas Internacionales de Derechos Humanos y de Violaciones Graves del Derecho Internacional Humanitario a Interponer Recursos y Obtener </a:t>
          </a:r>
        </a:p>
        <a:p>
          <a:pPr fontAlgn="base"/>
          <a:r>
            <a:rPr lang="es-MX" sz="1000" b="0" i="0">
              <a:solidFill>
                <a:schemeClr val="dk1"/>
              </a:solidFill>
              <a:effectLst/>
              <a:latin typeface="+mn-lt"/>
              <a:ea typeface="+mn-ea"/>
              <a:cs typeface="Arial" panose="020B0604020202020204" pitchFamily="34" charset="0"/>
            </a:rPr>
            <a:t>Reparaciones, ambas aprobadas por la Asamblea General de la Organización de las Naciones Unidas, las que señalan el trato y respeto a la dignidad y derechos humanos que </a:t>
          </a:r>
        </a:p>
        <a:p>
          <a:pPr fontAlgn="base"/>
          <a:r>
            <a:rPr lang="es-MX" sz="1000" b="0" i="0">
              <a:solidFill>
                <a:schemeClr val="dk1"/>
              </a:solidFill>
              <a:effectLst/>
              <a:latin typeface="+mn-lt"/>
              <a:ea typeface="+mn-ea"/>
              <a:cs typeface="Arial" panose="020B0604020202020204" pitchFamily="34" charset="0"/>
            </a:rPr>
            <a:t>debe dárseles a las personas en situación de víctimas, así como la adopción de diversas medidas para garantizar su seguridad, bienestar físico y psicológico.</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La Constitución Política del Estado Libre y Soberano de Michoacán de Ocampo reitera la más amplia protección de los derechos humanos de las personas, sean reconocidos por la Constitución Federal, los tratados internaciones de que el Estado mexicano sea parte, o los establecidos en ella.</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El Plan Nacional de Desarrollo 2013-2018, en la meta nacional México en Paz, establece garantizar el respeto y protección de los derechos humanos y la erradicación de la discriminación, contemplando la implementación de políticas en materia de atención a víctimas de delitos y violación de derechos humanos.</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Que de manera particular, la estrategia 1.5.3 del Plan Nacional de Desarrollo contempla “proporcionar servicios integrales a las víctimas u ofendidos de delitos”, previendo líneas de acción acordes al funcionamiento del Sistema Nacional de Atención a Víctimas.</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El Plan de Desarrollo Integral del Estado de Michoacán dispone, dentro de su estrategia 1.2.1. Consolidación del modelo de procuración e impartición de justicia, la línea de acción que tiende a “desarrollar protocolos para la atención médica, psicológica y de desarrollo emocional a víctimas directas e indirectas que hayan sufrido el delito de secuestro y otros delitos graves”.</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Así también, en la estrategia 1.4.1. Estado de derecho y promoción de la cultura de la legalidad, la línea de acción para “impulsar las reformas a las leyes, que garanticen penas y justicia real y expedita, mejorando las respuestas a la ciudadanía, aumentando la eficiencia y eficacia en todas las instituciones involucradas en el Sistema de justicia, de manera particular para la atención a víctimas del delito y la promoción de los Derechos Humanos”.</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El 9 de enero de 2013 se publicó en el Diario Oficial de la Federación, la Ley General de Víctimas (en adelante la ley general) que dispone que –en el ámbito de sus competencias- las autoridades de todos los ámbitos de gobierno y de sus poderes constitucionales, así como a cualquier de sus oficinas, dependencias, organismos o instituciones públicas o privadas que velen por la protección de las víctimas, a proporcionar ayuda, asistencia o reparación integral.</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Esta misma ley dispone que en los Estados de la Federación y el Distrito Federal (actualmente denominada Ciudad de México), se integren y funcionen Comisiones de Víctimas, a las que corresponderá atenderlas, en el ámbito de su competencia espacial y material.</a:t>
          </a:r>
        </a:p>
        <a:p>
          <a:pPr fontAlgn="base"/>
          <a:endParaRPr lang="es-MX" sz="1000" b="0" i="0">
            <a:solidFill>
              <a:schemeClr val="dk1"/>
            </a:solidFill>
            <a:effectLst/>
            <a:latin typeface="+mn-lt"/>
            <a:ea typeface="+mn-ea"/>
            <a:cs typeface="Arial" panose="020B0604020202020204" pitchFamily="34" charset="0"/>
          </a:endParaRPr>
        </a:p>
        <a:p>
          <a:pPr fontAlgn="base"/>
          <a:endParaRPr lang="es-MX" sz="1000" b="0" i="0">
            <a:solidFill>
              <a:schemeClr val="dk1"/>
            </a:solidFill>
            <a:effectLst/>
            <a:latin typeface="+mn-lt"/>
            <a:ea typeface="+mn-ea"/>
            <a:cs typeface="Arial" panose="020B0604020202020204" pitchFamily="34" charset="0"/>
          </a:endParaRPr>
        </a:p>
        <a:p>
          <a:pPr fontAlgn="base"/>
          <a:r>
            <a:rPr lang="es-MX" sz="1000" b="1" i="0">
              <a:solidFill>
                <a:schemeClr val="dk1"/>
              </a:solidFill>
              <a:effectLst/>
              <a:latin typeface="+mn-lt"/>
              <a:ea typeface="+mn-ea"/>
              <a:cs typeface="Arial" panose="020B0604020202020204" pitchFamily="34" charset="0"/>
            </a:rPr>
            <a:t>Antecedentes de la conformación</a:t>
          </a:r>
          <a:endParaRPr lang="es-MX" sz="1000" b="0" i="0">
            <a:solidFill>
              <a:schemeClr val="dk1"/>
            </a:solidFill>
            <a:effectLst/>
            <a:latin typeface="+mn-lt"/>
            <a:ea typeface="+mn-ea"/>
            <a:cs typeface="Arial" panose="020B0604020202020204" pitchFamily="34" charset="0"/>
          </a:endParaRPr>
        </a:p>
        <a:p>
          <a:pPr fontAlgn="base"/>
          <a:r>
            <a:rPr lang="es-MX" sz="1000" b="0" i="0">
              <a:solidFill>
                <a:schemeClr val="dk1"/>
              </a:solidFill>
              <a:effectLst/>
              <a:latin typeface="+mn-lt"/>
              <a:ea typeface="+mn-ea"/>
              <a:cs typeface="Arial" panose="020B0604020202020204" pitchFamily="34" charset="0"/>
            </a:rPr>
            <a:t>Con fecha 27 de abril de 2015, se publicó en el Periódico Oficial del Gobierno Constitucional del Estado de Michoacán de Ocampo, la convocatoria para integrar la Comisión </a:t>
          </a:r>
        </a:p>
        <a:p>
          <a:pPr fontAlgn="base"/>
          <a:r>
            <a:rPr lang="es-MX" sz="1000" b="0" i="0">
              <a:solidFill>
                <a:schemeClr val="dk1"/>
              </a:solidFill>
              <a:effectLst/>
              <a:latin typeface="+mn-lt"/>
              <a:ea typeface="+mn-ea"/>
              <a:cs typeface="Arial" panose="020B0604020202020204" pitchFamily="34" charset="0"/>
            </a:rPr>
            <a:t>Ejecutiva.</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El 21 de mayo de 2015, fue publicada en la octava sección del Periódico Oficial del Gobierno Constitucional del Estado de Michoacán de Ocampo, la Ley de Atención a Víctimas para el Estado de Michoacán de Ocampo, complementaria a la Ley General de Víctimas, respecto de los derechos de las víctimas, procedimientos, mecanismos e instituciones, en todo aquello que ésta no contemplara.</a:t>
          </a:r>
        </a:p>
        <a:p>
          <a:pPr fontAlgn="base"/>
          <a:r>
            <a:rPr lang="es-MX" sz="1000" b="0" i="0">
              <a:solidFill>
                <a:schemeClr val="dk1"/>
              </a:solidFill>
              <a:effectLst/>
              <a:latin typeface="+mn-lt"/>
              <a:ea typeface="+mn-ea"/>
              <a:cs typeface="Arial" panose="020B0604020202020204" pitchFamily="34" charset="0"/>
            </a:rPr>
            <a:t>Para tal efecto, dispone la creación de la Comisión Ejecutiva Estatal de Atención a Víctimas.</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Se dispone en el artículo séptimo transitorio del Decreto por el que se expide la ley, que “El Congreso del Estado de Michoacán de Ocampo deberá hacer las previsiones presupuestales necesarias para la operación de la presente ley y la Secretaría de Finanzas y Administración establecerá una unidad programática presupuestal específica en el Presupuesto de Egresos del Estado, para el ejercicio fiscal 2015”.</a:t>
          </a:r>
          <a:br>
            <a:rPr lang="es-MX" sz="1000" b="0" i="0">
              <a:solidFill>
                <a:schemeClr val="dk1"/>
              </a:solidFill>
              <a:effectLst/>
              <a:latin typeface="+mn-lt"/>
              <a:ea typeface="+mn-ea"/>
              <a:cs typeface="Arial" panose="020B0604020202020204" pitchFamily="34" charset="0"/>
            </a:rPr>
          </a:br>
          <a:r>
            <a:rPr lang="es-MX" sz="1000" b="0" i="0">
              <a:solidFill>
                <a:schemeClr val="dk1"/>
              </a:solidFill>
              <a:effectLst/>
              <a:latin typeface="+mn-lt"/>
              <a:ea typeface="+mn-ea"/>
              <a:cs typeface="Arial" panose="020B0604020202020204" pitchFamily="34" charset="0"/>
            </a:rPr>
            <a:t>Una vez concluido el procedimiento de convocatoria, mediante Decreto número 540, de fecha 7 de agosto de 2015, la Septuagésima Segunda Legislatura del Congreso del Estado de Michoacán de Ocampo, designó a los comisionados para integrar la Comisión Ejecutiva Estatal de Atención a Víctimas.</a:t>
          </a:r>
        </a:p>
        <a:p>
          <a:pPr fontAlgn="base"/>
          <a:endParaRPr lang="es-MX" sz="1000">
            <a:solidFill>
              <a:schemeClr val="dk1"/>
            </a:solidFill>
            <a:effectLst/>
            <a:latin typeface="+mn-lt"/>
            <a:ea typeface="+mn-ea"/>
            <a:cs typeface="Arial" panose="020B0604020202020204" pitchFamily="34" charset="0"/>
          </a:endParaRPr>
        </a:p>
        <a:p>
          <a:pPr fontAlgn="base"/>
          <a:endParaRPr lang="es-MX" sz="1000">
            <a:solidFill>
              <a:schemeClr val="dk1"/>
            </a:solidFill>
            <a:effectLst/>
            <a:latin typeface="+mn-lt"/>
            <a:ea typeface="+mn-ea"/>
            <a:cs typeface="Arial" panose="020B0604020202020204" pitchFamily="34" charset="0"/>
          </a:endParaRPr>
        </a:p>
        <a:p>
          <a:endParaRPr lang="es-MX" sz="1000">
            <a:latin typeface="+mn-lt"/>
            <a:cs typeface="Arial" panose="020B0604020202020204" pitchFamily="34" charset="0"/>
          </a:endParaRPr>
        </a:p>
      </xdr:txBody>
    </xdr:sp>
    <xdr:clientData/>
  </xdr:twoCellAnchor>
  <xdr:twoCellAnchor>
    <xdr:from>
      <xdr:col>2</xdr:col>
      <xdr:colOff>200025</xdr:colOff>
      <xdr:row>329</xdr:row>
      <xdr:rowOff>152398</xdr:rowOff>
    </xdr:from>
    <xdr:to>
      <xdr:col>17</xdr:col>
      <xdr:colOff>281505</xdr:colOff>
      <xdr:row>370</xdr:row>
      <xdr:rowOff>389659</xdr:rowOff>
    </xdr:to>
    <xdr:sp macro="" textlink="">
      <xdr:nvSpPr>
        <xdr:cNvPr id="3" name="CuadroTexto 2">
          <a:extLst>
            <a:ext uri="{FF2B5EF4-FFF2-40B4-BE49-F238E27FC236}">
              <a16:creationId xmlns:a16="http://schemas.microsoft.com/office/drawing/2014/main" id="{70DF2F8B-9B95-46A5-A1E7-6D3FA12BFDC6}"/>
            </a:ext>
          </a:extLst>
        </xdr:cNvPr>
        <xdr:cNvSpPr txBox="1"/>
      </xdr:nvSpPr>
      <xdr:spPr>
        <a:xfrm>
          <a:off x="381866" y="55709125"/>
          <a:ext cx="9641116" cy="5701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s-MX" sz="1000" b="0" i="0">
              <a:solidFill>
                <a:schemeClr val="dk1"/>
              </a:solidFill>
              <a:effectLst/>
              <a:latin typeface="+mn-lt"/>
              <a:ea typeface="+mn-ea"/>
              <a:cs typeface="Arial" panose="020B0604020202020204" pitchFamily="34" charset="0"/>
            </a:rPr>
            <a:t>Misión:</a:t>
          </a:r>
        </a:p>
        <a:p>
          <a:pPr fontAlgn="base"/>
          <a:r>
            <a:rPr lang="es-MX" sz="1000" b="0" i="0">
              <a:solidFill>
                <a:schemeClr val="dk1"/>
              </a:solidFill>
              <a:effectLst/>
              <a:latin typeface="+mn-lt"/>
              <a:ea typeface="+mn-ea"/>
              <a:cs typeface="Arial" panose="020B0604020202020204" pitchFamily="34" charset="0"/>
            </a:rPr>
            <a:t>Servir a las víctimas de delitos o de violaciones a derechos humanos en el Estado de Michoacán, para que tengan garantizado el ejercicio pleno de sus derechos a la ayuda inmediata, asistencia, atención integral y asesoría jurídica, así como para que el daño sufrido les sea reparado.</a:t>
          </a:r>
        </a:p>
        <a:p>
          <a:pPr fontAlgn="base"/>
          <a:r>
            <a:rPr lang="es-MX" sz="1000" b="0" i="0">
              <a:solidFill>
                <a:schemeClr val="dk1"/>
              </a:solidFill>
              <a:effectLst/>
              <a:latin typeface="+mn-lt"/>
              <a:ea typeface="+mn-ea"/>
              <a:cs typeface="Arial" panose="020B0604020202020204" pitchFamily="34" charset="0"/>
            </a:rPr>
            <a:t>Visión: </a:t>
          </a:r>
        </a:p>
        <a:p>
          <a:pPr fontAlgn="base"/>
          <a:r>
            <a:rPr lang="es-MX" sz="1000" b="0" i="0">
              <a:solidFill>
                <a:schemeClr val="dk1"/>
              </a:solidFill>
              <a:effectLst/>
              <a:latin typeface="+mn-lt"/>
              <a:ea typeface="+mn-ea"/>
              <a:cs typeface="Arial" panose="020B0604020202020204" pitchFamily="34" charset="0"/>
            </a:rPr>
            <a:t>Ser una institución pública sólida y respetada, que se comprometa con el interés público de las víctimas; que contribuya a formar políticas públicas transversales en la materia para coadyuvar con el Gobierno del Estado de Michoacán a brindar garantías a su población.</a:t>
          </a:r>
        </a:p>
        <a:p>
          <a:pPr fontAlgn="base"/>
          <a:endParaRPr lang="es-MX" sz="1000" b="1" i="0" u="none" strike="noStrike">
            <a:solidFill>
              <a:schemeClr val="dk1"/>
            </a:solidFill>
            <a:effectLst/>
            <a:latin typeface="+mn-lt"/>
            <a:ea typeface="+mn-ea"/>
            <a:cs typeface="Arial" panose="020B0604020202020204" pitchFamily="34" charset="0"/>
          </a:endParaRPr>
        </a:p>
        <a:p>
          <a:pPr marL="0" indent="0" fontAlgn="base"/>
          <a:r>
            <a:rPr lang="es-MX" sz="1000" b="1" i="0" u="none" strike="noStrike">
              <a:solidFill>
                <a:schemeClr val="dk1"/>
              </a:solidFill>
              <a:effectLst/>
              <a:latin typeface="+mn-lt"/>
              <a:ea typeface="+mn-ea"/>
              <a:cs typeface="Arial" panose="020B0604020202020204" pitchFamily="34" charset="0"/>
            </a:rPr>
            <a:t>¿Quiénes la integran?</a:t>
          </a:r>
        </a:p>
        <a:p>
          <a:pPr marL="0" indent="0" fontAlgn="base"/>
          <a:endParaRPr lang="es-MX" sz="400" b="1" i="0" u="none" strike="noStrike">
            <a:solidFill>
              <a:schemeClr val="dk1"/>
            </a:solidFill>
            <a:effectLst/>
            <a:latin typeface="+mn-lt"/>
            <a:ea typeface="+mn-ea"/>
            <a:cs typeface="Arial" panose="020B0604020202020204" pitchFamily="34" charset="0"/>
          </a:endParaRPr>
        </a:p>
        <a:p>
          <a:pPr marL="0" indent="0" fontAlgn="base"/>
          <a:r>
            <a:rPr lang="es-MX" sz="1000" b="1" i="0" u="none" strike="noStrike">
              <a:solidFill>
                <a:schemeClr val="dk1"/>
              </a:solidFill>
              <a:effectLst/>
              <a:latin typeface="+mn-lt"/>
              <a:ea typeface="+mn-ea"/>
              <a:cs typeface="Arial" panose="020B0604020202020204" pitchFamily="34" charset="0"/>
            </a:rPr>
            <a:t>C. Cristina Cortes</a:t>
          </a:r>
          <a:r>
            <a:rPr lang="es-MX" sz="1000" b="1" i="0" u="none" strike="noStrike" baseline="0">
              <a:solidFill>
                <a:schemeClr val="dk1"/>
              </a:solidFill>
              <a:effectLst/>
              <a:latin typeface="+mn-lt"/>
              <a:ea typeface="+mn-ea"/>
              <a:cs typeface="Arial" panose="020B0604020202020204" pitchFamily="34" charset="0"/>
            </a:rPr>
            <a:t> Carrillo, quién toma protesta como Comisionada Ejecutiva, el día 27 de Diciembre del 2017.</a:t>
          </a:r>
          <a:endParaRPr lang="es-MX" sz="1000" b="1" i="0" u="none" strike="noStrike">
            <a:solidFill>
              <a:schemeClr val="dk1"/>
            </a:solidFill>
            <a:effectLst/>
            <a:latin typeface="+mn-lt"/>
            <a:ea typeface="+mn-ea"/>
            <a:cs typeface="Arial" panose="020B0604020202020204" pitchFamily="34" charset="0"/>
          </a:endParaRPr>
        </a:p>
        <a:p>
          <a:r>
            <a:rPr lang="es-MX" sz="1000">
              <a:effectLst/>
              <a:latin typeface="+mn-lt"/>
            </a:rPr>
            <a:t>Originaria del Estado de Michoacán, incansable luchadora social, quién se ha distinguido por su don de gente y gran pasión por la igualdad y defensa de los derechos humanos.</a:t>
          </a:r>
        </a:p>
        <a:p>
          <a:r>
            <a:rPr lang="es-MX" sz="1000">
              <a:effectLst/>
              <a:latin typeface="+mn-lt"/>
            </a:rPr>
            <a:t>En su trayectoria académica y profesional, ha dirigido proyectos educativos y de investigación, tanto en la Universidad Michoacana como en instituciones públicas y asociaciones de la sociedad civil organizada. Productora de distintos proyectos de  radio de los que  destaca su trabajo en  Radio Nicolaita, </a:t>
          </a:r>
          <a:r>
            <a:rPr lang="es-MX" sz="1000" b="1">
              <a:effectLst/>
              <a:latin typeface="+mn-lt"/>
            </a:rPr>
            <a:t>“Con Nuestras Manos”</a:t>
          </a:r>
          <a:r>
            <a:rPr lang="es-MX" sz="1000">
              <a:effectLst/>
              <a:latin typeface="+mn-lt"/>
            </a:rPr>
            <a:t>, sobre el quehacer de los </a:t>
          </a:r>
        </a:p>
        <a:p>
          <a:r>
            <a:rPr lang="es-MX" sz="1000">
              <a:effectLst/>
              <a:latin typeface="+mn-lt"/>
            </a:rPr>
            <a:t>artesanos michoacanos y </a:t>
          </a:r>
          <a:r>
            <a:rPr lang="es-MX" sz="1000" b="1">
              <a:effectLst/>
              <a:latin typeface="+mn-lt"/>
            </a:rPr>
            <a:t>“Mujer es Mujer”</a:t>
          </a:r>
          <a:r>
            <a:rPr lang="es-MX" sz="1000">
              <a:effectLst/>
              <a:latin typeface="+mn-lt"/>
            </a:rPr>
            <a:t>, en relación a la equidad de género. De igual manera en la XEI, estación de radio local, dirigió el programa </a:t>
          </a:r>
          <a:r>
            <a:rPr lang="es-MX" sz="1000" b="1">
              <a:effectLst/>
              <a:latin typeface="+mn-lt"/>
            </a:rPr>
            <a:t>“Conciencia Colectiva y Derechos Humanos”</a:t>
          </a:r>
          <a:r>
            <a:rPr lang="es-MX" sz="1000">
              <a:effectLst/>
              <a:latin typeface="+mn-lt"/>
            </a:rPr>
            <a:t> y coordinó, la publicación de la Columna </a:t>
          </a:r>
          <a:r>
            <a:rPr lang="es-MX" sz="1000" b="1">
              <a:effectLst/>
              <a:latin typeface="+mn-lt"/>
            </a:rPr>
            <a:t>“Sociedad en Diálogo”</a:t>
          </a:r>
          <a:r>
            <a:rPr lang="es-MX" sz="1000">
              <a:effectLst/>
              <a:latin typeface="+mn-lt"/>
            </a:rPr>
            <a:t>, en el periódico La Jornada de Michoacán.</a:t>
          </a:r>
        </a:p>
        <a:p>
          <a:r>
            <a:rPr lang="es-MX" sz="1000">
              <a:effectLst/>
              <a:latin typeface="+mn-lt"/>
            </a:rPr>
            <a:t>Ha sido una activa participante en el diseño de políticas públicas y reformas legislativas locales a favor de los derechos humanos de mujeres reclusas y sus hijos, así como  de indígenas migrantes en el espacio urbano, resultando en la coordinación de siete ediciones en temáticas sobre política cultural, migrantes indígenas y cultura popular.</a:t>
          </a:r>
        </a:p>
        <a:p>
          <a:r>
            <a:rPr lang="es-MX" sz="1000">
              <a:effectLst/>
              <a:latin typeface="+mn-lt"/>
            </a:rPr>
            <a:t>Su trabajo social y empeño favoreció el impulso para la creación de la Telesecundaria en la comunidad rural El Porvenir de Jesús, en el Municipio de Morelia.</a:t>
          </a:r>
        </a:p>
        <a:p>
          <a:r>
            <a:rPr lang="es-MX" sz="1000">
              <a:effectLst/>
              <a:latin typeface="+mn-lt"/>
            </a:rPr>
            <a:t>Ha implementado y coordinado proyectos de trascendencia estatal en materia de investigación, desarrollo social y comunitario, fundadora del Colectivo de Organizaciones Michoacanas Pro Derechos Humanos, dónde propuso y logró la creación de la presea Michoacán al merito a los derechos humanos, con la finalidad de reconocer esta loable labor a los activistas y defensores de los derechos humanos de la entidad, en el marco del día internacional de los derechos humanos.</a:t>
          </a:r>
        </a:p>
        <a:p>
          <a:r>
            <a:rPr lang="es-MX" sz="1000">
              <a:effectLst/>
              <a:latin typeface="+mn-lt"/>
            </a:rPr>
            <a:t>Ha colaborado como Consejera Prioritaria de los Consejos, Técnico Consultivo de la Ley Federal de Fomento a las Actividades Realizadas por Organizaciones de la Sociedad Civil, Consejo Consultivo y de Apoyo a la Educación del Estado de Michoacán y del  Consejo de la Ciudad de Morelia, en la Comisión de Desarrollo Rural. Gran parte de su trabajo se ha enfocado en la participación constante y decidida para la defensa de los derechos humanos y personas privadas de su libertad, enfocándose al acompañamiento de las familias de las víctimas.</a:t>
          </a:r>
        </a:p>
        <a:p>
          <a:r>
            <a:rPr lang="es-MX" sz="1000">
              <a:effectLst/>
              <a:latin typeface="+mn-lt"/>
            </a:rPr>
            <a:t>Diseñó y coordinó el </a:t>
          </a:r>
          <a:r>
            <a:rPr lang="es-MX" sz="1000" b="1">
              <a:effectLst/>
              <a:latin typeface="+mn-lt"/>
            </a:rPr>
            <a:t>“Modelo de Intervención Comunitaria”</a:t>
          </a:r>
          <a:r>
            <a:rPr lang="es-MX" sz="1000">
              <a:effectLst/>
              <a:latin typeface="+mn-lt"/>
            </a:rPr>
            <a:t>, en el marco del Programa </a:t>
          </a:r>
          <a:r>
            <a:rPr lang="es-MX" sz="1000" b="1">
              <a:effectLst/>
              <a:latin typeface="+mn-lt"/>
            </a:rPr>
            <a:t>“Niños Músicos por la Paz”</a:t>
          </a:r>
          <a:r>
            <a:rPr lang="es-MX" sz="1000">
              <a:effectLst/>
              <a:latin typeface="+mn-lt"/>
            </a:rPr>
            <a:t>, que se desarrolló en colonias marginadas de Morelia y Uruapan al interior del Estado, y que incluyó no sólo la educación musical para niños con talento, sino talleres de desarrollo humano focalizados a sus  familias en el eje transversal de los </a:t>
          </a:r>
        </a:p>
        <a:p>
          <a:endParaRPr lang="es-MX" sz="1000">
            <a:effectLst/>
            <a:latin typeface="+mn-lt"/>
          </a:endParaRPr>
        </a:p>
        <a:p>
          <a:r>
            <a:rPr lang="es-MX" sz="1000">
              <a:effectLst/>
              <a:latin typeface="+mn-lt"/>
            </a:rPr>
            <a:t>derechos humanos;  instituyó el Congreso Anual Estatal de Derechos Humanos el cual se realizá a partir de 2013 a la fecha.</a:t>
          </a:r>
        </a:p>
        <a:p>
          <a:r>
            <a:rPr lang="es-MX" sz="1000">
              <a:effectLst/>
              <a:latin typeface="+mn-lt"/>
            </a:rPr>
            <a:t>En 2007 Recibió del Centro de Investigación y Docencia Económica, el premio </a:t>
          </a:r>
          <a:r>
            <a:rPr lang="es-MX" sz="1000" b="1">
              <a:effectLst/>
              <a:latin typeface="+mn-lt"/>
            </a:rPr>
            <a:t>“Gobierno y Gestión Local”,</a:t>
          </a:r>
          <a:r>
            <a:rPr lang="es-MX" sz="1000">
              <a:effectLst/>
              <a:latin typeface="+mn-lt"/>
            </a:rPr>
            <a:t> por su proyecto </a:t>
          </a:r>
          <a:r>
            <a:rPr lang="es-MX" sz="1000" b="1">
              <a:effectLst/>
              <a:latin typeface="+mn-lt"/>
            </a:rPr>
            <a:t>“Ángeles al Vuelo”</a:t>
          </a:r>
          <a:r>
            <a:rPr lang="es-MX" sz="1000">
              <a:effectLst/>
              <a:latin typeface="+mn-lt"/>
            </a:rPr>
            <a:t>, enfocado al respeto a los derechos humanos de las mujeres reclusas y sus hijos.</a:t>
          </a:r>
        </a:p>
        <a:p>
          <a:r>
            <a:rPr lang="es-MX" sz="1000">
              <a:effectLst/>
              <a:latin typeface="+mn-lt"/>
            </a:rPr>
            <a:t>En 2009 El Honorable Ayuntamiento de Morelia le otorga la </a:t>
          </a:r>
          <a:r>
            <a:rPr lang="es-MX" sz="1000" b="1">
              <a:effectLst/>
              <a:latin typeface="+mn-lt"/>
            </a:rPr>
            <a:t>“Presea Generalísimo Morelos”</a:t>
          </a:r>
          <a:r>
            <a:rPr lang="es-MX" sz="1000">
              <a:effectLst/>
              <a:latin typeface="+mn-lt"/>
            </a:rPr>
            <a:t> por </a:t>
          </a:r>
          <a:r>
            <a:rPr lang="es-MX" sz="1000" b="1">
              <a:effectLst/>
              <a:latin typeface="+mn-lt"/>
            </a:rPr>
            <a:t>“dar honra y prez a la ciudad de Morelia”</a:t>
          </a:r>
          <a:r>
            <a:rPr lang="es-MX" sz="1000">
              <a:effectLst/>
              <a:latin typeface="+mn-lt"/>
            </a:rPr>
            <a:t>, con su lucha por los derechos humanos de personas y grupos sociales en situación de vulnerabilidad.</a:t>
          </a:r>
        </a:p>
        <a:p>
          <a:r>
            <a:rPr lang="es-MX" sz="1000">
              <a:effectLst/>
              <a:latin typeface="+mn-lt"/>
            </a:rPr>
            <a:t>A partir del 2015, La C. Cristina Cortés Carrillo fue designada por el Gobernador Constitucional del Estado de Michoacán  Ing. Silvano Aureoles, como Directora General del Centro </a:t>
          </a:r>
        </a:p>
        <a:p>
          <a:r>
            <a:rPr lang="es-MX" sz="1000">
              <a:effectLst/>
              <a:latin typeface="+mn-lt"/>
            </a:rPr>
            <a:t>Estatal de Prevención del Delito y Participación Ciudadana, posteriormente asumió el cargo como Directora de Participación Ciudadana para la Prevención del Delito  de la Secretaría de Seguridad Pública.</a:t>
          </a:r>
        </a:p>
        <a:p>
          <a:r>
            <a:rPr lang="es-MX" sz="1000">
              <a:effectLst/>
              <a:latin typeface="+mn-lt"/>
            </a:rPr>
            <a:t> </a:t>
          </a:r>
        </a:p>
        <a:p>
          <a:pPr fontAlgn="base"/>
          <a:r>
            <a:rPr lang="es-MX" sz="1000" b="1" i="0">
              <a:solidFill>
                <a:schemeClr val="dk1"/>
              </a:solidFill>
              <a:effectLst/>
              <a:latin typeface="+mn-lt"/>
              <a:ea typeface="+mn-ea"/>
              <a:cs typeface="Arial" panose="020B0604020202020204" pitchFamily="34" charset="0"/>
            </a:rPr>
            <a:t> </a:t>
          </a:r>
          <a:endParaRPr lang="es-MX" sz="1000" b="0" i="0">
            <a:solidFill>
              <a:schemeClr val="dk1"/>
            </a:solidFill>
            <a:effectLst/>
            <a:latin typeface="+mn-lt"/>
            <a:ea typeface="+mn-ea"/>
            <a:cs typeface="Arial" panose="020B0604020202020204" pitchFamily="34" charset="0"/>
          </a:endParaRPr>
        </a:p>
        <a:p>
          <a:pPr fontAlgn="base"/>
          <a:r>
            <a:rPr lang="es-MX" sz="1000" b="0" i="0">
              <a:solidFill>
                <a:schemeClr val="dk1"/>
              </a:solidFill>
              <a:effectLst/>
              <a:latin typeface="+mn-lt"/>
              <a:ea typeface="+mn-ea"/>
              <a:cs typeface="Arial" panose="020B0604020202020204" pitchFamily="34" charset="0"/>
            </a:rPr>
            <a:t> </a:t>
          </a:r>
        </a:p>
      </xdr:txBody>
    </xdr:sp>
    <xdr:clientData/>
  </xdr:twoCellAnchor>
  <xdr:twoCellAnchor>
    <xdr:from>
      <xdr:col>2</xdr:col>
      <xdr:colOff>200025</xdr:colOff>
      <xdr:row>370</xdr:row>
      <xdr:rowOff>704850</xdr:rowOff>
    </xdr:from>
    <xdr:to>
      <xdr:col>17</xdr:col>
      <xdr:colOff>387210</xdr:colOff>
      <xdr:row>384</xdr:row>
      <xdr:rowOff>142875</xdr:rowOff>
    </xdr:to>
    <xdr:sp macro="" textlink="">
      <xdr:nvSpPr>
        <xdr:cNvPr id="5" name="CuadroTexto 4">
          <a:extLst>
            <a:ext uri="{FF2B5EF4-FFF2-40B4-BE49-F238E27FC236}">
              <a16:creationId xmlns:a16="http://schemas.microsoft.com/office/drawing/2014/main" id="{24DCFFD4-798E-4BD2-983E-C5F1EDB78165}"/>
            </a:ext>
          </a:extLst>
        </xdr:cNvPr>
        <xdr:cNvSpPr txBox="1"/>
      </xdr:nvSpPr>
      <xdr:spPr>
        <a:xfrm>
          <a:off x="381000" y="59855100"/>
          <a:ext cx="9750285"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s-MX" sz="1000" b="1" i="0">
              <a:solidFill>
                <a:schemeClr val="dk1"/>
              </a:solidFill>
              <a:effectLst/>
              <a:latin typeface="+mn-lt"/>
              <a:ea typeface="+mn-ea"/>
              <a:cs typeface="Arial" panose="020B0604020202020204" pitchFamily="34" charset="0"/>
            </a:rPr>
            <a:t>Objetivos:</a:t>
          </a:r>
          <a:endParaRPr lang="es-MX" sz="1000" b="1">
            <a:effectLst/>
            <a:latin typeface="+mn-lt"/>
            <a:cs typeface="Arial" panose="020B0604020202020204" pitchFamily="34" charset="0"/>
          </a:endParaRPr>
        </a:p>
        <a:p>
          <a:pPr fontAlgn="base"/>
          <a:r>
            <a:rPr lang="es-MX" sz="1000" b="0" i="0">
              <a:solidFill>
                <a:schemeClr val="dk1"/>
              </a:solidFill>
              <a:effectLst/>
              <a:latin typeface="+mn-lt"/>
              <a:ea typeface="+mn-ea"/>
              <a:cs typeface="Arial" panose="020B0604020202020204" pitchFamily="34" charset="0"/>
            </a:rPr>
            <a:t> Como órgano responsable del cumplimiento de la Ley de Atención a Víctimas para el Estado de Michoacán, la CEEAV atiende a los objetivos establecidos en el Artículo 2 de ésta, que son:</a:t>
          </a:r>
          <a:endParaRPr lang="es-MX" sz="1000">
            <a:effectLst/>
            <a:latin typeface="+mn-lt"/>
            <a:cs typeface="Arial" panose="020B0604020202020204" pitchFamily="34" charset="0"/>
          </a:endParaRPr>
        </a:p>
        <a:p>
          <a:pPr fontAlgn="base"/>
          <a:r>
            <a:rPr lang="es-MX" sz="1000" b="0" i="0">
              <a:solidFill>
                <a:schemeClr val="dk1"/>
              </a:solidFill>
              <a:effectLst/>
              <a:latin typeface="+mn-lt"/>
              <a:ea typeface="+mn-ea"/>
              <a:cs typeface="Arial" panose="020B0604020202020204" pitchFamily="34" charset="0"/>
            </a:rPr>
            <a:t>I.- Reconocer y garantizar los derechos de las víctimas del delito y de violaciones de derechos humanos, en especial los derechos relativos a la ayuda inmediata, asistencia, atención, protección, acceso a la verdad, justicia y reparación integral, así como todos los demás derechos consagrados en la ley, en los términos directamente estipulados en la Ley General de Víctimas;</a:t>
          </a:r>
          <a:endParaRPr lang="es-MX" sz="1000">
            <a:effectLst/>
            <a:latin typeface="+mn-lt"/>
            <a:cs typeface="Arial" panose="020B0604020202020204" pitchFamily="34" charset="0"/>
          </a:endParaRPr>
        </a:p>
        <a:p>
          <a:pPr fontAlgn="base"/>
          <a:r>
            <a:rPr lang="es-MX" sz="1000" b="0" i="0">
              <a:solidFill>
                <a:schemeClr val="dk1"/>
              </a:solidFill>
              <a:effectLst/>
              <a:latin typeface="+mn-lt"/>
              <a:ea typeface="+mn-ea"/>
              <a:cs typeface="Arial" panose="020B0604020202020204" pitchFamily="34" charset="0"/>
            </a:rPr>
            <a:t>II. Establecer y coordinar las acciones y medidas necesarias para promover, respetar, proteger, garantizar y realizar el ejercicio efectivo de los derechos de las víctimas, así como implementar los mecanismos, procedimientos y medidas para que las autoridades, en el ámbito de sus respectivas competencias, cumplan con sus obligaciones de prevenir, investigar, sancionar y lograr la reparación integral;</a:t>
          </a:r>
          <a:endParaRPr lang="es-MX" sz="1000">
            <a:effectLst/>
            <a:latin typeface="+mn-lt"/>
            <a:cs typeface="Arial" panose="020B0604020202020204" pitchFamily="34" charset="0"/>
          </a:endParaRPr>
        </a:p>
        <a:p>
          <a:pPr fontAlgn="base"/>
          <a:r>
            <a:rPr lang="es-MX" sz="1000" b="0" i="0">
              <a:solidFill>
                <a:schemeClr val="dk1"/>
              </a:solidFill>
              <a:effectLst/>
              <a:latin typeface="+mn-lt"/>
              <a:ea typeface="+mn-ea"/>
              <a:cs typeface="Arial" panose="020B0604020202020204" pitchFamily="34" charset="0"/>
            </a:rPr>
            <a:t>III. Garantizar un efectivo ejercicio del derecho de las víctimas a la justicia en estricto cumplimiento a las reglas del debido proceso, en términos de lo dispuesto por el Artículo 20 de la Constitución Política de los Estados Unidos Mexicanos;</a:t>
          </a:r>
          <a:endParaRPr lang="es-MX" sz="1000">
            <a:effectLst/>
            <a:latin typeface="+mn-lt"/>
            <a:cs typeface="Arial" panose="020B0604020202020204" pitchFamily="34" charset="0"/>
          </a:endParaRPr>
        </a:p>
        <a:p>
          <a:pPr fontAlgn="base"/>
          <a:r>
            <a:rPr lang="es-MX" sz="1000" b="0" i="0">
              <a:solidFill>
                <a:schemeClr val="dk1"/>
              </a:solidFill>
              <a:effectLst/>
              <a:latin typeface="+mn-lt"/>
              <a:ea typeface="+mn-ea"/>
              <a:cs typeface="Arial" panose="020B0604020202020204" pitchFamily="34" charset="0"/>
            </a:rPr>
            <a:t>IV. Establecer los deberes y obligaciones específicos a cargo de las autoridades y de todo aquel que intervenga en los procedimientos relacionados con las víctimas.</a:t>
          </a:r>
          <a:endParaRPr lang="es-MX" sz="1000">
            <a:effectLst/>
            <a:latin typeface="+mn-lt"/>
            <a:cs typeface="Arial" panose="020B0604020202020204" pitchFamily="34" charset="0"/>
          </a:endParaRPr>
        </a:p>
        <a:p>
          <a:endParaRPr lang="es-MX" sz="1000">
            <a:latin typeface="+mn-lt"/>
            <a:cs typeface="Arial" panose="020B0604020202020204" pitchFamily="34" charset="0"/>
          </a:endParaRPr>
        </a:p>
      </xdr:txBody>
    </xdr:sp>
    <xdr:clientData/>
  </xdr:twoCellAnchor>
  <xdr:twoCellAnchor>
    <xdr:from>
      <xdr:col>3</xdr:col>
      <xdr:colOff>0</xdr:colOff>
      <xdr:row>409</xdr:row>
      <xdr:rowOff>0</xdr:rowOff>
    </xdr:from>
    <xdr:to>
      <xdr:col>20</xdr:col>
      <xdr:colOff>91440</xdr:colOff>
      <xdr:row>414</xdr:row>
      <xdr:rowOff>0</xdr:rowOff>
    </xdr:to>
    <xdr:sp macro="" textlink="">
      <xdr:nvSpPr>
        <xdr:cNvPr id="6" name="CuadroTexto 5">
          <a:extLst>
            <a:ext uri="{FF2B5EF4-FFF2-40B4-BE49-F238E27FC236}">
              <a16:creationId xmlns:a16="http://schemas.microsoft.com/office/drawing/2014/main" id="{BAC6D4D8-98A5-4C23-8276-DF64D3E7345C}"/>
            </a:ext>
          </a:extLst>
        </xdr:cNvPr>
        <xdr:cNvSpPr txBox="1"/>
      </xdr:nvSpPr>
      <xdr:spPr>
        <a:xfrm>
          <a:off x="845820" y="85397340"/>
          <a:ext cx="10660380" cy="777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mn-lt"/>
            </a:rPr>
            <a:t>Este Ente</a:t>
          </a:r>
          <a:r>
            <a:rPr lang="es-MX" sz="1000" baseline="0">
              <a:latin typeface="+mn-lt"/>
            </a:rPr>
            <a:t> Público tributa bajo el titulo III de la Ley del Impuesto Sobre la Renta, que refiere a las Personas Morales sin fines de lucro</a:t>
          </a:r>
        </a:p>
        <a:p>
          <a:r>
            <a:rPr lang="es-MX" sz="1000" baseline="0">
              <a:latin typeface="+mn-lt"/>
            </a:rPr>
            <a:t> I.- Retenciones mensuales de I.S.R. por sueldos y salarios</a:t>
          </a:r>
        </a:p>
        <a:p>
          <a:r>
            <a:rPr lang="es-MX" sz="1000" baseline="0">
              <a:latin typeface="+mn-lt"/>
            </a:rPr>
            <a:t>II.- Declaración Informativa Mensual de Proveedores</a:t>
          </a:r>
        </a:p>
        <a:p>
          <a:r>
            <a:rPr lang="es-MX" sz="1000" baseline="0">
              <a:latin typeface="+mn-lt"/>
            </a:rPr>
            <a:t>III.- Declaración Anual informativa de los ingresos y los gastos efectuados del régimen de personas morales con fines no lucrativos. Impuesto sobre la renta</a:t>
          </a:r>
          <a:endParaRPr lang="es-MX" sz="1000">
            <a:latin typeface="+mn-lt"/>
          </a:endParaRPr>
        </a:p>
      </xdr:txBody>
    </xdr:sp>
    <xdr:clientData/>
  </xdr:twoCellAnchor>
  <xdr:twoCellAnchor>
    <xdr:from>
      <xdr:col>2</xdr:col>
      <xdr:colOff>3810</xdr:colOff>
      <xdr:row>417</xdr:row>
      <xdr:rowOff>53341</xdr:rowOff>
    </xdr:from>
    <xdr:to>
      <xdr:col>17</xdr:col>
      <xdr:colOff>2790</xdr:colOff>
      <xdr:row>442</xdr:row>
      <xdr:rowOff>133350</xdr:rowOff>
    </xdr:to>
    <xdr:sp macro="" textlink="">
      <xdr:nvSpPr>
        <xdr:cNvPr id="7" name="CuadroTexto 6">
          <a:extLst>
            <a:ext uri="{FF2B5EF4-FFF2-40B4-BE49-F238E27FC236}">
              <a16:creationId xmlns:a16="http://schemas.microsoft.com/office/drawing/2014/main" id="{0F6C067C-B950-4F27-A5FC-4462E5A6CF16}"/>
            </a:ext>
          </a:extLst>
        </xdr:cNvPr>
        <xdr:cNvSpPr txBox="1"/>
      </xdr:nvSpPr>
      <xdr:spPr>
        <a:xfrm>
          <a:off x="184785" y="65661541"/>
          <a:ext cx="9628755" cy="382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MX" sz="1000">
              <a:latin typeface="+mn-lt"/>
              <a:cs typeface="Arial" panose="020B0604020202020204" pitchFamily="34" charset="0"/>
            </a:rPr>
            <a:t>Los presentes estados contables se encuentran expresados en moneda nacional y han sido elaborados de conformidad con las disposiciones de la Ley General de Contabilidad Gubernamental que entró en vigor el 1° de Enero del 2008 y las reformas publicadas el 30 de enero</a:t>
          </a:r>
          <a:r>
            <a:rPr lang="es-MX" sz="1000" baseline="0">
              <a:latin typeface="+mn-lt"/>
              <a:cs typeface="Arial" panose="020B0604020202020204" pitchFamily="34" charset="0"/>
            </a:rPr>
            <a:t> </a:t>
          </a:r>
          <a:r>
            <a:rPr lang="es-MX" sz="1000">
              <a:latin typeface="+mn-lt"/>
              <a:cs typeface="Arial" panose="020B0604020202020204" pitchFamily="34" charset="0"/>
            </a:rPr>
            <a:t>del 2018, así como los documentos complementarios emitidos por el Consejo Nacional de Armonización Contable (CONAC), y las fechas expresadas en los mismos para presentar la armonización contable de los entes paraestatales.  </a:t>
          </a:r>
        </a:p>
        <a:p>
          <a:pPr algn="l"/>
          <a:r>
            <a:rPr lang="es-MX" sz="1000">
              <a:latin typeface="+mn-lt"/>
              <a:cs typeface="Arial" panose="020B0604020202020204" pitchFamily="34" charset="0"/>
            </a:rPr>
            <a:t>Los presentes Estados Contables han sido elaborados a partir de la información ingresada en el Sistema Automatizado de Administración y Contabilidad Gubernamental SAACG y se realizan mediante el reconocimiento a costo histórico y reconociendo el efecto y presupuestal de las operaciones realizadas  por este ente público conforme a los documentos emitidos por el CONAC, atención a los criterios emitidos en relación a los “Centros de Registro” previsto en el Manual de Contabilidad Gubernamental, entendiendo como estos centros a cada una de las áreas administrativas donde ocurren las transacciones económico/financieras y, por lo tanto, desde donde se introducen al sistema en momentos o eventos previamente seleccionados de los proceso administrativos correspondientes. </a:t>
          </a:r>
        </a:p>
        <a:p>
          <a:pPr algn="l"/>
          <a:r>
            <a:rPr lang="es-MX" sz="1000">
              <a:latin typeface="+mn-lt"/>
              <a:cs typeface="Arial" panose="020B0604020202020204" pitchFamily="34" charset="0"/>
            </a:rPr>
            <a:t>Las unidades administración de cada ejecutor del gasto tiene la responsabilidad de planear, programar, presupuestar, en su caso establecer medidas para la administración interna, control y evaluación de sus actividades que generen gasto público, también son responsables de programar, presupuestar, administrar y evaluar los recursos humanos, </a:t>
          </a:r>
        </a:p>
        <a:p>
          <a:pPr algn="l"/>
          <a:r>
            <a:rPr lang="es-MX" sz="1000">
              <a:latin typeface="+mn-lt"/>
              <a:cs typeface="Arial" panose="020B0604020202020204" pitchFamily="34" charset="0"/>
            </a:rPr>
            <a:t>materiales y financieros que se asignan a los ejecutores del gasto, así como coordinar la rendición de cuentas que compete a cada uno de ellos. </a:t>
          </a:r>
        </a:p>
        <a:p>
          <a:r>
            <a:rPr lang="es-MX" sz="1000">
              <a:latin typeface="+mn-lt"/>
              <a:cs typeface="Arial" panose="020B0604020202020204" pitchFamily="34" charset="0"/>
            </a:rPr>
            <a:t>Postulados básicos  </a:t>
          </a:r>
        </a:p>
        <a:p>
          <a:r>
            <a:rPr lang="es-MX" sz="1000">
              <a:latin typeface="+mn-lt"/>
              <a:cs typeface="Arial" panose="020B0604020202020204" pitchFamily="34" charset="0"/>
            </a:rPr>
            <a:t>Los postulados básicos que le aplica este ente público son los siguientes: </a:t>
          </a:r>
        </a:p>
        <a:p>
          <a:r>
            <a:rPr lang="es-MX" sz="1000">
              <a:latin typeface="+mn-lt"/>
              <a:cs typeface="Arial" panose="020B0604020202020204" pitchFamily="34" charset="0"/>
            </a:rPr>
            <a:t>· Sustancia Económica </a:t>
          </a:r>
        </a:p>
        <a:p>
          <a:r>
            <a:rPr lang="es-MX" sz="1000">
              <a:latin typeface="+mn-lt"/>
              <a:cs typeface="Arial" panose="020B0604020202020204" pitchFamily="34" charset="0"/>
            </a:rPr>
            <a:t>· Entes Públicos </a:t>
          </a:r>
        </a:p>
        <a:p>
          <a:r>
            <a:rPr lang="es-MX" sz="1000">
              <a:latin typeface="+mn-lt"/>
              <a:cs typeface="Arial" panose="020B0604020202020204" pitchFamily="34" charset="0"/>
            </a:rPr>
            <a:t>· Existencia Permanente  </a:t>
          </a:r>
        </a:p>
        <a:p>
          <a:r>
            <a:rPr lang="es-MX" sz="1000">
              <a:latin typeface="+mn-lt"/>
              <a:cs typeface="Arial" panose="020B0604020202020204" pitchFamily="34" charset="0"/>
            </a:rPr>
            <a:t>· Relevación Suficiente </a:t>
          </a:r>
        </a:p>
        <a:p>
          <a:r>
            <a:rPr lang="es-MX" sz="1000">
              <a:latin typeface="+mn-lt"/>
              <a:cs typeface="Arial" panose="020B0604020202020204" pitchFamily="34" charset="0"/>
            </a:rPr>
            <a:t>· Importancia Relativa  </a:t>
          </a:r>
        </a:p>
        <a:p>
          <a:r>
            <a:rPr lang="es-MX" sz="1000">
              <a:latin typeface="+mn-lt"/>
              <a:cs typeface="Arial" panose="020B0604020202020204" pitchFamily="34" charset="0"/>
            </a:rPr>
            <a:t>· Registro e Interpretación presupuestaria  </a:t>
          </a:r>
        </a:p>
        <a:p>
          <a:r>
            <a:rPr lang="es-MX" sz="1000">
              <a:latin typeface="+mn-lt"/>
              <a:cs typeface="Arial" panose="020B0604020202020204" pitchFamily="34" charset="0"/>
            </a:rPr>
            <a:t>· Consolidación de la Información Financiera  </a:t>
          </a:r>
        </a:p>
        <a:p>
          <a:r>
            <a:rPr lang="es-MX" sz="1000">
              <a:latin typeface="+mn-lt"/>
              <a:cs typeface="Arial" panose="020B0604020202020204" pitchFamily="34" charset="0"/>
            </a:rPr>
            <a:t>· Devengo Contable  </a:t>
          </a:r>
        </a:p>
        <a:p>
          <a:r>
            <a:rPr lang="es-MX" sz="1000">
              <a:latin typeface="+mn-lt"/>
              <a:cs typeface="Arial" panose="020B0604020202020204" pitchFamily="34" charset="0"/>
            </a:rPr>
            <a:t>· Valuación  </a:t>
          </a:r>
        </a:p>
        <a:p>
          <a:r>
            <a:rPr lang="es-MX" sz="1000">
              <a:latin typeface="+mn-lt"/>
              <a:cs typeface="Arial" panose="020B0604020202020204" pitchFamily="34" charset="0"/>
            </a:rPr>
            <a:t>· Dualidad Económica  </a:t>
          </a:r>
        </a:p>
        <a:p>
          <a:r>
            <a:rPr lang="es-MX" sz="1000">
              <a:latin typeface="+mn-lt"/>
              <a:cs typeface="Arial" panose="020B0604020202020204" pitchFamily="34" charset="0"/>
            </a:rPr>
            <a:t>· Consistencia  </a:t>
          </a:r>
        </a:p>
        <a:p>
          <a:pPr algn="ctr"/>
          <a:endParaRPr lang="es-MX" sz="1000">
            <a:latin typeface="+mn-lt"/>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normateca.gob.mx/Archivos/66_D_3387_16-01-2013.pdf" TargetMode="External"/><Relationship Id="rId7" Type="http://schemas.openxmlformats.org/officeDocument/2006/relationships/printerSettings" Target="../printerSettings/printerSettings1.bin"/><Relationship Id="rId2" Type="http://schemas.openxmlformats.org/officeDocument/2006/relationships/hyperlink" Target="http://www.normateca.gob.mx/Archivos/66_D_3696_06-03-2014.pdf" TargetMode="External"/><Relationship Id="rId1" Type="http://schemas.openxmlformats.org/officeDocument/2006/relationships/hyperlink" Target="http://www.normateca.gob.mx/Archivos/34_D_1247_22-06-2007.pdf" TargetMode="External"/><Relationship Id="rId6" Type="http://schemas.openxmlformats.org/officeDocument/2006/relationships/hyperlink" Target="http://transparencia.congresomich.gob.mx/media/documentos/trabajo_legislativo/LEY_DE_ATENCI%C3%93N_A_V%C3%8DCTIMAS_PARA_EL_ESTADO_REF._21_MAYO_2015_1.pdf" TargetMode="External"/><Relationship Id="rId5" Type="http://schemas.openxmlformats.org/officeDocument/2006/relationships/hyperlink" Target="http://transparencia.congresomich.gob.mx/media/documentos/trabajo_legislativo/LEY_DE_ATENCI%C3%93N_A_V%C3%8DCTIMAS_PARA_EL_ESTADO_REF._21_MAYO_2015_1.pdf" TargetMode="External"/><Relationship Id="rId4" Type="http://schemas.openxmlformats.org/officeDocument/2006/relationships/hyperlink" Target="http://201.159.134.38/obtenerdoc.php?path=/Documentos/ESTADO/MICHOACAN/o2562.doc&amp;nombreclave=o2562.doc"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85"/>
  <sheetViews>
    <sheetView tabSelected="1" view="pageLayout" topLeftCell="A264" zoomScaleNormal="100" workbookViewId="0">
      <selection activeCell="N273" sqref="N273"/>
    </sheetView>
  </sheetViews>
  <sheetFormatPr baseColWidth="10" defaultColWidth="9.33203125" defaultRowHeight="12" customHeight="1" x14ac:dyDescent="0.2"/>
  <cols>
    <col min="1" max="1" width="1.33203125" style="22" customWidth="1"/>
    <col min="2" max="2" width="1.5" style="22" customWidth="1"/>
    <col min="3" max="3" width="4.1640625" style="22" customWidth="1"/>
    <col min="4" max="4" width="6.33203125" style="22" customWidth="1"/>
    <col min="5" max="5" width="12.33203125" style="22" customWidth="1"/>
    <col min="6" max="6" width="9.1640625" style="22" customWidth="1"/>
    <col min="7" max="7" width="14.5" style="22" customWidth="1"/>
    <col min="8" max="8" width="10.5" style="22" customWidth="1"/>
    <col min="9" max="9" width="11.6640625" style="22" customWidth="1"/>
    <col min="10" max="10" width="11.5" style="22" customWidth="1"/>
    <col min="11" max="11" width="10.5" style="22" customWidth="1"/>
    <col min="12" max="12" width="10.1640625" style="22" customWidth="1"/>
    <col min="13" max="13" width="10.5" style="22" customWidth="1"/>
    <col min="14" max="14" width="9.83203125" style="22" customWidth="1"/>
    <col min="15" max="16" width="9.1640625" style="22" customWidth="1"/>
    <col min="17" max="17" width="10.33203125" style="22" customWidth="1"/>
    <col min="18" max="18" width="7.1640625" style="22" customWidth="1"/>
    <col min="19" max="19" width="6.33203125" style="22" customWidth="1"/>
    <col min="20" max="22" width="4.1640625" style="22" customWidth="1"/>
    <col min="23" max="23" width="10" style="22" customWidth="1"/>
    <col min="24" max="16384" width="9.33203125" style="22"/>
  </cols>
  <sheetData>
    <row r="1" spans="2:21" s="120" customFormat="1" ht="12" customHeight="1" x14ac:dyDescent="0.2">
      <c r="B1" s="216" t="s">
        <v>343</v>
      </c>
      <c r="C1" s="216"/>
      <c r="D1" s="216"/>
      <c r="E1" s="216"/>
      <c r="F1" s="216"/>
      <c r="G1" s="216"/>
      <c r="H1" s="216"/>
      <c r="I1" s="216"/>
      <c r="J1" s="216"/>
      <c r="K1" s="216"/>
      <c r="L1" s="216"/>
      <c r="M1" s="216"/>
      <c r="N1" s="216"/>
      <c r="O1" s="216"/>
      <c r="P1" s="216"/>
      <c r="Q1" s="216"/>
      <c r="R1" s="216"/>
    </row>
    <row r="2" spans="2:21" ht="12" customHeight="1" x14ac:dyDescent="0.2">
      <c r="B2" s="216" t="s">
        <v>344</v>
      </c>
      <c r="C2" s="216"/>
      <c r="D2" s="216"/>
      <c r="E2" s="216"/>
      <c r="F2" s="216"/>
      <c r="G2" s="216"/>
      <c r="H2" s="216"/>
      <c r="I2" s="216"/>
      <c r="J2" s="216"/>
      <c r="K2" s="216"/>
      <c r="L2" s="216"/>
      <c r="M2" s="216"/>
      <c r="N2" s="216"/>
      <c r="O2" s="216"/>
      <c r="P2" s="216"/>
      <c r="Q2" s="216"/>
      <c r="R2" s="216"/>
      <c r="S2" s="21"/>
      <c r="T2" s="21"/>
      <c r="U2" s="21"/>
    </row>
    <row r="3" spans="2:21" ht="12" customHeight="1" x14ac:dyDescent="0.2">
      <c r="B3" s="333" t="s">
        <v>352</v>
      </c>
      <c r="C3" s="333"/>
      <c r="D3" s="333"/>
      <c r="E3" s="333"/>
      <c r="F3" s="333"/>
      <c r="G3" s="333"/>
      <c r="H3" s="333"/>
      <c r="I3" s="333"/>
      <c r="J3" s="333"/>
      <c r="K3" s="333"/>
      <c r="L3" s="333"/>
      <c r="M3" s="333"/>
      <c r="N3" s="333"/>
      <c r="O3" s="333"/>
      <c r="P3" s="333"/>
      <c r="Q3" s="333"/>
      <c r="R3" s="333"/>
      <c r="S3" s="23"/>
      <c r="T3" s="23"/>
      <c r="U3" s="23"/>
    </row>
    <row r="4" spans="2:21" s="120" customFormat="1" ht="12" customHeight="1" x14ac:dyDescent="0.2">
      <c r="B4" s="207"/>
      <c r="C4" s="207"/>
      <c r="D4" s="207"/>
      <c r="E4" s="207"/>
      <c r="F4" s="207"/>
      <c r="G4" s="207"/>
      <c r="H4" s="207"/>
      <c r="I4" s="207"/>
      <c r="J4" s="207"/>
      <c r="K4" s="207"/>
      <c r="L4" s="207"/>
      <c r="M4" s="207"/>
      <c r="N4" s="207"/>
      <c r="O4" s="207"/>
      <c r="P4" s="207"/>
      <c r="Q4" s="207"/>
      <c r="R4" s="207"/>
      <c r="S4" s="23"/>
      <c r="T4" s="23"/>
      <c r="U4" s="23"/>
    </row>
    <row r="5" spans="2:21" ht="12" customHeight="1" x14ac:dyDescent="0.2">
      <c r="B5" s="334" t="s">
        <v>1</v>
      </c>
      <c r="C5" s="334"/>
      <c r="D5" s="334"/>
      <c r="E5" s="334"/>
      <c r="F5" s="334"/>
      <c r="G5" s="334"/>
      <c r="H5" s="334"/>
      <c r="I5" s="334"/>
      <c r="J5" s="334"/>
      <c r="K5" s="334"/>
      <c r="L5" s="334"/>
      <c r="M5" s="334"/>
      <c r="N5" s="334"/>
      <c r="O5" s="334"/>
      <c r="P5" s="334"/>
      <c r="Q5" s="334"/>
      <c r="R5" s="334"/>
      <c r="S5" s="24"/>
      <c r="T5" s="24"/>
      <c r="U5" s="24"/>
    </row>
    <row r="6" spans="2:21" ht="12" customHeight="1" x14ac:dyDescent="0.2">
      <c r="B6" s="25"/>
      <c r="C6" s="25"/>
      <c r="D6" s="25"/>
      <c r="E6" s="25"/>
      <c r="F6" s="25"/>
      <c r="G6" s="25"/>
      <c r="H6" s="25"/>
      <c r="I6" s="25"/>
      <c r="J6" s="25"/>
      <c r="K6" s="25"/>
      <c r="L6" s="25"/>
      <c r="M6" s="25"/>
      <c r="N6" s="25"/>
      <c r="O6" s="25"/>
      <c r="P6" s="25"/>
    </row>
    <row r="7" spans="2:21" ht="12" customHeight="1" x14ac:dyDescent="0.2">
      <c r="C7" s="24" t="s">
        <v>11</v>
      </c>
      <c r="D7" s="24" t="s">
        <v>3</v>
      </c>
      <c r="E7" s="24"/>
      <c r="F7" s="24"/>
      <c r="G7" s="24"/>
      <c r="H7" s="24"/>
      <c r="I7" s="24"/>
      <c r="J7" s="24"/>
      <c r="K7" s="24"/>
      <c r="L7" s="24"/>
      <c r="M7" s="24"/>
      <c r="N7" s="24"/>
      <c r="O7" s="24"/>
      <c r="P7" s="24"/>
      <c r="Q7" s="24"/>
      <c r="R7" s="24"/>
      <c r="S7" s="24"/>
      <c r="T7" s="24"/>
      <c r="U7" s="24"/>
    </row>
    <row r="8" spans="2:21" ht="12" customHeight="1" x14ac:dyDescent="0.2">
      <c r="B8" s="24"/>
      <c r="C8" s="26" t="s">
        <v>0</v>
      </c>
      <c r="D8" s="24"/>
      <c r="E8" s="24"/>
      <c r="F8" s="24"/>
      <c r="G8" s="24"/>
      <c r="H8" s="24"/>
      <c r="I8" s="24"/>
      <c r="J8" s="24"/>
      <c r="K8" s="24"/>
      <c r="L8" s="24"/>
      <c r="M8" s="24"/>
      <c r="N8" s="24"/>
      <c r="O8" s="24"/>
      <c r="P8" s="24"/>
      <c r="Q8" s="24"/>
      <c r="R8" s="24"/>
      <c r="S8" s="24"/>
      <c r="T8" s="24"/>
      <c r="U8" s="24"/>
    </row>
    <row r="9" spans="2:21" ht="12" customHeight="1" x14ac:dyDescent="0.2">
      <c r="C9" s="27" t="s">
        <v>29</v>
      </c>
      <c r="D9" s="26" t="s">
        <v>4</v>
      </c>
    </row>
    <row r="10" spans="2:21" ht="12" customHeight="1" x14ac:dyDescent="0.2">
      <c r="C10" s="28"/>
      <c r="D10" s="29" t="s">
        <v>30</v>
      </c>
      <c r="E10" s="30"/>
      <c r="F10" s="30"/>
      <c r="G10" s="30"/>
      <c r="H10" s="30"/>
      <c r="I10" s="30"/>
      <c r="J10" s="30"/>
      <c r="K10" s="30"/>
      <c r="L10" s="30"/>
      <c r="M10" s="30"/>
      <c r="N10" s="30"/>
      <c r="O10" s="30"/>
      <c r="P10" s="30"/>
      <c r="Q10" s="30"/>
      <c r="R10" s="30"/>
      <c r="S10" s="30"/>
      <c r="T10" s="30"/>
      <c r="U10" s="30"/>
    </row>
    <row r="11" spans="2:21" ht="12" customHeight="1" x14ac:dyDescent="0.2">
      <c r="C11" s="28"/>
      <c r="D11" s="30"/>
      <c r="E11" s="30"/>
      <c r="F11" s="30"/>
      <c r="G11" s="30"/>
      <c r="H11" s="30"/>
      <c r="I11" s="30"/>
      <c r="J11" s="30"/>
      <c r="K11" s="30"/>
      <c r="L11" s="30"/>
      <c r="M11" s="30"/>
      <c r="N11" s="30"/>
      <c r="O11" s="30"/>
      <c r="P11" s="30"/>
      <c r="Q11" s="30"/>
      <c r="R11" s="30"/>
      <c r="S11" s="30"/>
      <c r="T11" s="30"/>
      <c r="U11" s="30"/>
    </row>
    <row r="12" spans="2:21" ht="12" customHeight="1" x14ac:dyDescent="0.2">
      <c r="C12" s="28"/>
      <c r="D12" s="30"/>
      <c r="E12" s="30"/>
      <c r="F12" s="321" t="s">
        <v>31</v>
      </c>
      <c r="G12" s="321"/>
      <c r="H12" s="321"/>
      <c r="I12" s="321"/>
      <c r="J12" s="321"/>
      <c r="K12" s="321"/>
      <c r="L12" s="335">
        <v>2020</v>
      </c>
      <c r="M12" s="335"/>
      <c r="N12" s="335"/>
      <c r="O12" s="30"/>
      <c r="P12" s="30"/>
      <c r="Q12" s="30"/>
      <c r="R12" s="30"/>
    </row>
    <row r="13" spans="2:21" ht="12" customHeight="1" x14ac:dyDescent="0.2">
      <c r="C13" s="28"/>
      <c r="D13" s="30"/>
      <c r="E13" s="30"/>
      <c r="F13" s="339" t="s">
        <v>109</v>
      </c>
      <c r="G13" s="339"/>
      <c r="H13" s="339"/>
      <c r="I13" s="339"/>
      <c r="J13" s="339"/>
      <c r="K13" s="339"/>
      <c r="L13" s="336">
        <f>M25</f>
        <v>15046.64</v>
      </c>
      <c r="M13" s="337"/>
      <c r="N13" s="338"/>
      <c r="O13" s="30"/>
      <c r="P13" s="30"/>
      <c r="Q13" s="30"/>
      <c r="R13" s="30"/>
    </row>
    <row r="14" spans="2:21" ht="12" customHeight="1" x14ac:dyDescent="0.2">
      <c r="C14" s="28"/>
      <c r="D14" s="30"/>
      <c r="E14" s="30"/>
      <c r="F14" s="339" t="s">
        <v>110</v>
      </c>
      <c r="G14" s="339"/>
      <c r="H14" s="339"/>
      <c r="I14" s="339"/>
      <c r="J14" s="339"/>
      <c r="K14" s="339"/>
      <c r="L14" s="340">
        <v>0</v>
      </c>
      <c r="M14" s="341"/>
      <c r="N14" s="341"/>
      <c r="O14" s="30"/>
      <c r="P14" s="30"/>
      <c r="Q14" s="30"/>
      <c r="R14" s="30"/>
    </row>
    <row r="15" spans="2:21" ht="12" customHeight="1" x14ac:dyDescent="0.2">
      <c r="C15" s="28"/>
      <c r="D15" s="30"/>
      <c r="E15" s="30"/>
      <c r="F15" s="339" t="s">
        <v>111</v>
      </c>
      <c r="G15" s="339"/>
      <c r="H15" s="339"/>
      <c r="I15" s="339"/>
      <c r="J15" s="339"/>
      <c r="K15" s="339"/>
      <c r="L15" s="340">
        <v>0</v>
      </c>
      <c r="M15" s="341"/>
      <c r="N15" s="341"/>
      <c r="O15" s="30"/>
      <c r="P15" s="30"/>
      <c r="Q15" s="30"/>
      <c r="R15" s="30"/>
    </row>
    <row r="16" spans="2:21" ht="12" customHeight="1" x14ac:dyDescent="0.2">
      <c r="C16" s="28"/>
      <c r="D16" s="30"/>
      <c r="E16" s="30"/>
      <c r="F16" s="318" t="s">
        <v>33</v>
      </c>
      <c r="G16" s="319"/>
      <c r="H16" s="319"/>
      <c r="I16" s="319"/>
      <c r="J16" s="319"/>
      <c r="K16" s="320"/>
      <c r="L16" s="306">
        <f>SUM(L13:N15)</f>
        <v>15046.64</v>
      </c>
      <c r="M16" s="306"/>
      <c r="N16" s="306"/>
      <c r="O16" s="30"/>
      <c r="P16" s="30"/>
      <c r="Q16" s="30"/>
      <c r="R16" s="30"/>
    </row>
    <row r="17" spans="2:21" ht="12" customHeight="1" x14ac:dyDescent="0.2">
      <c r="C17" s="28"/>
      <c r="D17" s="30"/>
      <c r="E17" s="30"/>
      <c r="F17" s="30"/>
      <c r="G17" s="30"/>
      <c r="H17" s="30"/>
      <c r="I17" s="30"/>
      <c r="J17" s="30"/>
      <c r="K17" s="30"/>
      <c r="L17" s="30"/>
      <c r="M17" s="30"/>
      <c r="N17" s="30"/>
      <c r="O17" s="30"/>
      <c r="P17" s="30"/>
      <c r="Q17" s="30"/>
      <c r="R17" s="30"/>
      <c r="S17" s="30"/>
      <c r="T17" s="30"/>
      <c r="U17" s="30"/>
    </row>
    <row r="18" spans="2:21" ht="12" customHeight="1" x14ac:dyDescent="0.2">
      <c r="C18" s="28"/>
      <c r="D18" s="31" t="s">
        <v>34</v>
      </c>
      <c r="E18" s="30"/>
      <c r="F18" s="30"/>
      <c r="G18" s="30"/>
      <c r="H18" s="30"/>
      <c r="I18" s="30"/>
      <c r="J18" s="30"/>
      <c r="K18" s="30"/>
      <c r="L18" s="30"/>
      <c r="M18" s="30"/>
      <c r="N18" s="30"/>
      <c r="O18" s="30"/>
      <c r="P18" s="30"/>
      <c r="Q18" s="30"/>
      <c r="R18" s="30"/>
      <c r="S18" s="30"/>
      <c r="T18" s="30"/>
      <c r="U18" s="30"/>
    </row>
    <row r="19" spans="2:21" ht="12" customHeight="1" x14ac:dyDescent="0.2">
      <c r="C19" s="28"/>
      <c r="D19" s="324" t="s">
        <v>199</v>
      </c>
      <c r="E19" s="324"/>
      <c r="F19" s="324"/>
      <c r="G19" s="324"/>
      <c r="H19" s="324"/>
      <c r="I19" s="324"/>
      <c r="J19" s="324"/>
      <c r="K19" s="324"/>
      <c r="L19" s="324"/>
      <c r="M19" s="324"/>
      <c r="N19" s="324"/>
      <c r="O19" s="324"/>
      <c r="P19" s="324"/>
      <c r="Q19" s="324"/>
      <c r="R19" s="324"/>
      <c r="S19" s="30"/>
      <c r="T19" s="30"/>
      <c r="U19" s="30"/>
    </row>
    <row r="20" spans="2:21" ht="12" customHeight="1" x14ac:dyDescent="0.2">
      <c r="C20" s="28"/>
      <c r="D20" s="324"/>
      <c r="E20" s="324"/>
      <c r="F20" s="324"/>
      <c r="G20" s="324"/>
      <c r="H20" s="324"/>
      <c r="I20" s="324"/>
      <c r="J20" s="324"/>
      <c r="K20" s="324"/>
      <c r="L20" s="324"/>
      <c r="M20" s="324"/>
      <c r="N20" s="324"/>
      <c r="O20" s="324"/>
      <c r="P20" s="324"/>
      <c r="Q20" s="324"/>
      <c r="R20" s="324"/>
      <c r="S20" s="30"/>
      <c r="T20" s="30"/>
      <c r="U20" s="30"/>
    </row>
    <row r="21" spans="2:21" s="120" customFormat="1" ht="12" customHeight="1" x14ac:dyDescent="0.2">
      <c r="C21" s="28"/>
      <c r="D21" s="119"/>
      <c r="E21" s="119"/>
      <c r="F21" s="119"/>
      <c r="G21" s="119"/>
      <c r="H21" s="119"/>
      <c r="I21" s="119"/>
      <c r="J21" s="119"/>
      <c r="K21" s="119"/>
      <c r="L21" s="119"/>
      <c r="M21" s="119"/>
      <c r="N21" s="119"/>
      <c r="O21" s="119"/>
      <c r="P21" s="119"/>
      <c r="Q21" s="119"/>
      <c r="R21" s="119"/>
      <c r="S21" s="30"/>
      <c r="T21" s="30"/>
      <c r="U21" s="30"/>
    </row>
    <row r="22" spans="2:21" ht="12" customHeight="1" x14ac:dyDescent="0.2">
      <c r="C22" s="28"/>
      <c r="D22" s="30"/>
      <c r="E22" s="30"/>
      <c r="F22" s="30"/>
      <c r="G22" s="30"/>
      <c r="H22" s="321" t="s">
        <v>35</v>
      </c>
      <c r="I22" s="321"/>
      <c r="J22" s="321"/>
      <c r="K22" s="321"/>
      <c r="L22" s="321"/>
      <c r="M22" s="335" t="s">
        <v>36</v>
      </c>
      <c r="N22" s="335"/>
      <c r="O22" s="335"/>
      <c r="P22" s="30"/>
      <c r="Q22" s="30"/>
      <c r="R22" s="30"/>
      <c r="S22" s="30"/>
      <c r="T22" s="30"/>
      <c r="U22" s="30"/>
    </row>
    <row r="23" spans="2:21" ht="12" customHeight="1" x14ac:dyDescent="0.2">
      <c r="C23" s="28"/>
      <c r="D23" s="30"/>
      <c r="E23" s="30"/>
      <c r="F23" s="30"/>
      <c r="G23" s="30"/>
      <c r="H23" s="339" t="s">
        <v>142</v>
      </c>
      <c r="I23" s="339"/>
      <c r="J23" s="339"/>
      <c r="K23" s="339"/>
      <c r="L23" s="339"/>
      <c r="M23" s="340">
        <v>15046.64</v>
      </c>
      <c r="N23" s="341"/>
      <c r="O23" s="341"/>
      <c r="P23" s="30"/>
      <c r="Q23" s="30"/>
      <c r="R23" s="30"/>
      <c r="S23" s="30"/>
      <c r="T23" s="30"/>
      <c r="U23" s="30"/>
    </row>
    <row r="24" spans="2:21" ht="12" customHeight="1" x14ac:dyDescent="0.2">
      <c r="C24" s="28"/>
      <c r="D24" s="30"/>
      <c r="E24" s="30"/>
      <c r="F24" s="30"/>
      <c r="G24" s="30"/>
      <c r="H24" s="339" t="s">
        <v>143</v>
      </c>
      <c r="I24" s="339"/>
      <c r="J24" s="339"/>
      <c r="K24" s="339"/>
      <c r="L24" s="339"/>
      <c r="M24" s="340">
        <v>0</v>
      </c>
      <c r="N24" s="341"/>
      <c r="O24" s="341"/>
      <c r="P24" s="30"/>
      <c r="Q24" s="30"/>
      <c r="R24" s="30"/>
      <c r="S24" s="30"/>
      <c r="T24" s="30"/>
      <c r="U24" s="30"/>
    </row>
    <row r="25" spans="2:21" ht="12" customHeight="1" x14ac:dyDescent="0.2">
      <c r="C25" s="28"/>
      <c r="D25" s="30"/>
      <c r="E25" s="30"/>
      <c r="F25" s="30"/>
      <c r="G25" s="30"/>
      <c r="H25" s="318" t="s">
        <v>33</v>
      </c>
      <c r="I25" s="319"/>
      <c r="J25" s="319"/>
      <c r="K25" s="319"/>
      <c r="L25" s="320"/>
      <c r="M25" s="336">
        <f>SUM(M23:O24)</f>
        <v>15046.64</v>
      </c>
      <c r="N25" s="337"/>
      <c r="O25" s="338"/>
      <c r="P25" s="30"/>
      <c r="Q25" s="30"/>
      <c r="R25" s="30"/>
      <c r="S25" s="30"/>
      <c r="T25" s="30"/>
      <c r="U25" s="30"/>
    </row>
    <row r="26" spans="2:21" ht="12" customHeight="1" x14ac:dyDescent="0.2">
      <c r="C26" s="28"/>
      <c r="D26" s="30"/>
      <c r="E26" s="30"/>
      <c r="F26" s="30"/>
      <c r="G26" s="30"/>
      <c r="H26" s="30"/>
      <c r="I26" s="30"/>
      <c r="J26" s="30"/>
      <c r="K26" s="30"/>
      <c r="L26" s="30"/>
      <c r="M26" s="30"/>
      <c r="N26" s="30"/>
      <c r="O26" s="30"/>
      <c r="P26" s="30"/>
      <c r="Q26" s="30"/>
      <c r="R26" s="30"/>
      <c r="S26" s="30"/>
      <c r="T26" s="30"/>
      <c r="U26" s="30"/>
    </row>
    <row r="27" spans="2:21" ht="12" customHeight="1" x14ac:dyDescent="0.2">
      <c r="B27" s="26"/>
      <c r="C27" s="27" t="s">
        <v>29</v>
      </c>
      <c r="D27" s="26" t="s">
        <v>5</v>
      </c>
    </row>
    <row r="28" spans="2:21" ht="12" customHeight="1" x14ac:dyDescent="0.2">
      <c r="B28" s="34"/>
      <c r="C28" s="35"/>
      <c r="D28" s="34"/>
      <c r="E28" s="34"/>
      <c r="F28" s="34"/>
      <c r="G28" s="34"/>
      <c r="H28" s="34"/>
      <c r="I28" s="34"/>
      <c r="J28" s="34"/>
      <c r="K28" s="34"/>
      <c r="L28" s="34"/>
      <c r="M28" s="34"/>
      <c r="N28" s="34"/>
      <c r="O28" s="34"/>
      <c r="P28" s="34"/>
      <c r="Q28" s="34"/>
      <c r="R28" s="34"/>
      <c r="S28" s="34"/>
      <c r="T28" s="34"/>
      <c r="U28" s="34"/>
    </row>
    <row r="29" spans="2:21" ht="12" customHeight="1" x14ac:dyDescent="0.2">
      <c r="B29" s="34"/>
      <c r="C29" s="35"/>
      <c r="D29" s="34"/>
      <c r="E29" s="321" t="s">
        <v>31</v>
      </c>
      <c r="F29" s="321"/>
      <c r="G29" s="321"/>
      <c r="H29" s="321"/>
      <c r="I29" s="321"/>
      <c r="J29" s="321"/>
      <c r="K29" s="321"/>
      <c r="L29" s="321"/>
      <c r="M29" s="274">
        <v>2020</v>
      </c>
      <c r="N29" s="275"/>
      <c r="O29" s="276"/>
      <c r="P29" s="274">
        <v>2019</v>
      </c>
      <c r="Q29" s="275"/>
      <c r="R29" s="276"/>
      <c r="S29" s="34"/>
      <c r="T29" s="34"/>
      <c r="U29" s="34"/>
    </row>
    <row r="30" spans="2:21" ht="12" customHeight="1" x14ac:dyDescent="0.2">
      <c r="B30" s="34"/>
      <c r="C30" s="35"/>
      <c r="D30" s="34"/>
      <c r="E30" s="326" t="s">
        <v>108</v>
      </c>
      <c r="F30" s="326"/>
      <c r="G30" s="326"/>
      <c r="H30" s="326"/>
      <c r="I30" s="326"/>
      <c r="J30" s="326"/>
      <c r="K30" s="326"/>
      <c r="L30" s="326"/>
      <c r="M30" s="347">
        <v>5741996.0800000001</v>
      </c>
      <c r="N30" s="348"/>
      <c r="O30" s="349"/>
      <c r="P30" s="327">
        <v>3877517.08</v>
      </c>
      <c r="Q30" s="328"/>
      <c r="R30" s="329"/>
      <c r="S30" s="34"/>
      <c r="T30" s="34"/>
      <c r="U30" s="34"/>
    </row>
    <row r="31" spans="2:21" ht="12" customHeight="1" x14ac:dyDescent="0.2">
      <c r="B31" s="34"/>
      <c r="C31" s="35"/>
      <c r="D31" s="34"/>
      <c r="E31" s="326" t="s">
        <v>112</v>
      </c>
      <c r="F31" s="326"/>
      <c r="G31" s="326"/>
      <c r="H31" s="326"/>
      <c r="I31" s="326"/>
      <c r="J31" s="326"/>
      <c r="K31" s="326"/>
      <c r="L31" s="326"/>
      <c r="M31" s="347">
        <v>18903713.300000001</v>
      </c>
      <c r="N31" s="348"/>
      <c r="O31" s="349"/>
      <c r="P31" s="327">
        <v>14196488.5</v>
      </c>
      <c r="Q31" s="328"/>
      <c r="R31" s="329"/>
      <c r="S31" s="34"/>
      <c r="T31" s="34"/>
      <c r="U31" s="34"/>
    </row>
    <row r="32" spans="2:21" ht="12" customHeight="1" x14ac:dyDescent="0.2">
      <c r="B32" s="34"/>
      <c r="C32" s="35"/>
      <c r="D32" s="34"/>
      <c r="E32" s="326" t="s">
        <v>113</v>
      </c>
      <c r="F32" s="326"/>
      <c r="G32" s="326"/>
      <c r="H32" s="326"/>
      <c r="I32" s="326"/>
      <c r="J32" s="326"/>
      <c r="K32" s="326"/>
      <c r="L32" s="326"/>
      <c r="M32" s="347">
        <v>0</v>
      </c>
      <c r="N32" s="348"/>
      <c r="O32" s="349"/>
      <c r="P32" s="327">
        <v>0</v>
      </c>
      <c r="Q32" s="328"/>
      <c r="R32" s="329"/>
      <c r="S32" s="34"/>
      <c r="T32" s="34"/>
      <c r="U32" s="34"/>
    </row>
    <row r="33" spans="1:23" ht="12" customHeight="1" x14ac:dyDescent="0.2">
      <c r="B33" s="34"/>
      <c r="C33" s="35"/>
      <c r="D33" s="34"/>
      <c r="E33" s="356" t="s">
        <v>33</v>
      </c>
      <c r="F33" s="357"/>
      <c r="G33" s="357"/>
      <c r="H33" s="357"/>
      <c r="I33" s="357"/>
      <c r="J33" s="357"/>
      <c r="K33" s="357"/>
      <c r="L33" s="358"/>
      <c r="M33" s="342">
        <f>SUM(M30:O32)</f>
        <v>24645709.380000003</v>
      </c>
      <c r="N33" s="343"/>
      <c r="O33" s="344"/>
      <c r="P33" s="342">
        <v>18074005.579999998</v>
      </c>
      <c r="Q33" s="343"/>
      <c r="R33" s="344"/>
      <c r="S33" s="34"/>
      <c r="T33" s="34"/>
      <c r="U33" s="34"/>
    </row>
    <row r="34" spans="1:23" ht="12" customHeight="1" x14ac:dyDescent="0.2">
      <c r="B34" s="34"/>
      <c r="C34" s="35"/>
      <c r="D34" s="34"/>
      <c r="E34" s="34"/>
      <c r="F34" s="34"/>
      <c r="G34" s="34"/>
      <c r="H34" s="34"/>
      <c r="I34" s="34"/>
      <c r="J34" s="34"/>
      <c r="K34" s="34"/>
      <c r="L34" s="34"/>
      <c r="M34" s="34"/>
      <c r="N34" s="34"/>
      <c r="O34" s="34"/>
      <c r="P34" s="34"/>
      <c r="Q34" s="34"/>
      <c r="R34" s="34"/>
      <c r="S34" s="34"/>
      <c r="T34" s="34"/>
      <c r="U34" s="34"/>
    </row>
    <row r="35" spans="1:23" ht="12" customHeight="1" x14ac:dyDescent="0.2">
      <c r="B35" s="34"/>
      <c r="C35" s="35"/>
      <c r="D35" s="29" t="s">
        <v>37</v>
      </c>
      <c r="E35" s="34"/>
      <c r="F35" s="34"/>
      <c r="G35" s="34"/>
      <c r="H35" s="34"/>
      <c r="I35" s="34"/>
      <c r="J35" s="34"/>
      <c r="K35" s="34"/>
      <c r="L35" s="34"/>
      <c r="M35" s="34"/>
      <c r="S35" s="34"/>
      <c r="T35" s="34"/>
      <c r="U35" s="34"/>
    </row>
    <row r="36" spans="1:23" ht="12" customHeight="1" x14ac:dyDescent="0.2">
      <c r="B36" s="34"/>
      <c r="C36" s="35"/>
      <c r="D36" s="34"/>
      <c r="E36" s="34"/>
      <c r="F36" s="34"/>
      <c r="G36" s="34"/>
      <c r="H36" s="34"/>
      <c r="I36" s="34"/>
      <c r="J36" s="34"/>
      <c r="K36" s="34"/>
      <c r="L36" s="34"/>
      <c r="M36" s="34"/>
      <c r="S36" s="34"/>
      <c r="T36" s="34"/>
      <c r="U36" s="34"/>
    </row>
    <row r="37" spans="1:23" ht="12" customHeight="1" x14ac:dyDescent="0.2">
      <c r="B37" s="34"/>
      <c r="C37" s="35"/>
      <c r="D37" s="359" t="s">
        <v>31</v>
      </c>
      <c r="E37" s="359"/>
      <c r="F37" s="360"/>
      <c r="G37" s="36" t="s">
        <v>287</v>
      </c>
      <c r="H37" s="37" t="s">
        <v>144</v>
      </c>
      <c r="I37" s="37" t="s">
        <v>145</v>
      </c>
      <c r="J37" s="38" t="s">
        <v>38</v>
      </c>
      <c r="K37" s="37" t="s">
        <v>146</v>
      </c>
      <c r="L37" s="39" t="s">
        <v>147</v>
      </c>
      <c r="S37" s="34"/>
      <c r="T37" s="34"/>
      <c r="U37" s="34"/>
      <c r="V37" s="40"/>
      <c r="W37" s="41"/>
    </row>
    <row r="38" spans="1:23" ht="24.75" customHeight="1" x14ac:dyDescent="0.2">
      <c r="B38" s="34"/>
      <c r="C38" s="35"/>
      <c r="D38" s="361" t="s">
        <v>196</v>
      </c>
      <c r="E38" s="362"/>
      <c r="F38" s="363"/>
      <c r="G38" s="99">
        <v>999839.69</v>
      </c>
      <c r="H38" s="100"/>
      <c r="I38" s="100"/>
      <c r="J38" s="180">
        <f>G38/$G$43</f>
        <v>0.1741275466004846</v>
      </c>
      <c r="K38" s="101"/>
      <c r="L38" s="102"/>
      <c r="S38" s="34"/>
      <c r="T38" s="34"/>
      <c r="U38" s="34"/>
      <c r="V38" s="40"/>
      <c r="W38" s="41"/>
    </row>
    <row r="39" spans="1:23" s="42" customFormat="1" ht="24" customHeight="1" x14ac:dyDescent="0.2">
      <c r="B39" s="34"/>
      <c r="C39" s="35"/>
      <c r="D39" s="361" t="s">
        <v>200</v>
      </c>
      <c r="E39" s="362"/>
      <c r="F39" s="363"/>
      <c r="G39" s="99">
        <v>667600</v>
      </c>
      <c r="H39" s="100"/>
      <c r="I39" s="100"/>
      <c r="J39" s="180">
        <f>G39/$G$43</f>
        <v>0.11626618874320095</v>
      </c>
      <c r="K39" s="101"/>
      <c r="L39" s="102"/>
      <c r="M39" s="22"/>
      <c r="N39" s="22"/>
      <c r="O39" s="22"/>
      <c r="P39" s="34"/>
      <c r="Q39" s="34"/>
      <c r="R39" s="34"/>
      <c r="S39" s="34"/>
      <c r="T39" s="34"/>
      <c r="U39" s="34"/>
      <c r="V39" s="40"/>
      <c r="W39" s="41"/>
    </row>
    <row r="40" spans="1:23" s="195" customFormat="1" ht="24" customHeight="1" x14ac:dyDescent="0.2">
      <c r="B40" s="34"/>
      <c r="C40" s="35"/>
      <c r="D40" s="353" t="s">
        <v>288</v>
      </c>
      <c r="E40" s="354"/>
      <c r="F40" s="355"/>
      <c r="G40" s="99">
        <v>520920</v>
      </c>
      <c r="H40" s="100"/>
      <c r="I40" s="100"/>
      <c r="J40" s="180">
        <f>G40/$G$43</f>
        <v>9.0721065069065673E-2</v>
      </c>
      <c r="K40" s="101"/>
      <c r="L40" s="102"/>
      <c r="M40" s="120"/>
      <c r="N40" s="120"/>
      <c r="O40" s="120"/>
      <c r="P40" s="34"/>
      <c r="Q40" s="34"/>
      <c r="R40" s="34"/>
      <c r="S40" s="34"/>
      <c r="T40" s="34"/>
      <c r="U40" s="34"/>
      <c r="V40" s="40"/>
      <c r="W40" s="198"/>
    </row>
    <row r="41" spans="1:23" s="42" customFormat="1" ht="24.75" customHeight="1" x14ac:dyDescent="0.2">
      <c r="B41" s="34"/>
      <c r="C41" s="35"/>
      <c r="D41" s="353" t="s">
        <v>334</v>
      </c>
      <c r="E41" s="354"/>
      <c r="F41" s="355"/>
      <c r="G41" s="99">
        <v>703155.39</v>
      </c>
      <c r="H41" s="100"/>
      <c r="I41" s="100"/>
      <c r="J41" s="180">
        <f>G41/$G$43</f>
        <v>0.12245835423837489</v>
      </c>
      <c r="K41" s="101"/>
      <c r="L41" s="102"/>
      <c r="M41" s="22"/>
      <c r="N41" s="22"/>
      <c r="O41" s="22"/>
      <c r="P41" s="34"/>
      <c r="Q41" s="34"/>
      <c r="R41" s="34"/>
      <c r="S41" s="34"/>
      <c r="T41" s="34"/>
      <c r="U41" s="34"/>
      <c r="V41" s="43"/>
      <c r="W41" s="22"/>
    </row>
    <row r="42" spans="1:23" s="195" customFormat="1" ht="24.75" customHeight="1" x14ac:dyDescent="0.2">
      <c r="B42" s="34"/>
      <c r="C42" s="35"/>
      <c r="D42" s="353" t="s">
        <v>349</v>
      </c>
      <c r="E42" s="354"/>
      <c r="F42" s="355"/>
      <c r="G42" s="99">
        <v>2850481</v>
      </c>
      <c r="H42" s="100"/>
      <c r="I42" s="100"/>
      <c r="J42" s="180">
        <f>G42/$G$43</f>
        <v>0.49642684534887388</v>
      </c>
      <c r="K42" s="101"/>
      <c r="L42" s="102"/>
      <c r="M42" s="120"/>
      <c r="N42" s="120"/>
      <c r="O42" s="120"/>
      <c r="P42" s="34"/>
      <c r="Q42" s="34"/>
      <c r="R42" s="34"/>
      <c r="S42" s="34"/>
      <c r="T42" s="34"/>
      <c r="U42" s="34"/>
      <c r="V42" s="43"/>
      <c r="W42" s="120"/>
    </row>
    <row r="43" spans="1:23" s="42" customFormat="1" ht="21" customHeight="1" x14ac:dyDescent="0.2">
      <c r="B43" s="34"/>
      <c r="C43" s="35"/>
      <c r="D43" s="350" t="s">
        <v>33</v>
      </c>
      <c r="E43" s="350"/>
      <c r="F43" s="351"/>
      <c r="G43" s="345">
        <f>SUM(G38:G42)</f>
        <v>5741996.0800000001</v>
      </c>
      <c r="H43" s="346"/>
      <c r="I43" s="103"/>
      <c r="J43" s="181">
        <f>SUM(J38:J42)</f>
        <v>1</v>
      </c>
      <c r="K43" s="104"/>
      <c r="L43" s="105"/>
      <c r="M43" s="120"/>
      <c r="N43" s="120"/>
      <c r="O43" s="120"/>
      <c r="P43" s="34"/>
      <c r="Q43" s="34"/>
      <c r="R43" s="34"/>
      <c r="S43" s="34"/>
      <c r="T43" s="34"/>
      <c r="U43" s="34"/>
      <c r="V43" s="43"/>
      <c r="W43" s="120"/>
    </row>
    <row r="44" spans="1:23" s="177" customFormat="1" ht="12" customHeight="1" x14ac:dyDescent="0.2">
      <c r="B44" s="34"/>
      <c r="C44" s="35"/>
      <c r="D44" s="34"/>
      <c r="E44" s="44"/>
      <c r="F44" s="44"/>
      <c r="G44" s="129"/>
      <c r="H44" s="129"/>
      <c r="I44" s="130"/>
      <c r="J44" s="131"/>
      <c r="K44" s="131"/>
      <c r="L44" s="131"/>
      <c r="M44" s="120"/>
      <c r="N44" s="120"/>
      <c r="O44" s="120"/>
      <c r="P44" s="34"/>
      <c r="Q44" s="34"/>
      <c r="R44" s="34"/>
      <c r="S44" s="34"/>
      <c r="T44" s="34"/>
      <c r="U44" s="34"/>
      <c r="V44" s="43"/>
      <c r="W44" s="120"/>
    </row>
    <row r="45" spans="1:23" s="195" customFormat="1" ht="12" customHeight="1" x14ac:dyDescent="0.2">
      <c r="B45" s="34"/>
      <c r="C45" s="35"/>
      <c r="D45" s="34"/>
      <c r="E45" s="44"/>
      <c r="F45" s="44"/>
      <c r="G45" s="129"/>
      <c r="H45" s="129"/>
      <c r="I45" s="130"/>
      <c r="J45" s="131"/>
      <c r="K45" s="131"/>
      <c r="L45" s="131"/>
      <c r="M45" s="120"/>
      <c r="N45" s="120"/>
      <c r="O45" s="120"/>
      <c r="P45" s="34"/>
      <c r="Q45" s="34"/>
      <c r="R45" s="34"/>
      <c r="S45" s="34"/>
      <c r="T45" s="34"/>
      <c r="U45" s="34"/>
      <c r="V45" s="43"/>
      <c r="W45" s="120"/>
    </row>
    <row r="46" spans="1:23" s="42" customFormat="1" ht="12" customHeight="1" x14ac:dyDescent="0.2">
      <c r="B46" s="34"/>
      <c r="C46" s="35"/>
      <c r="D46" s="34"/>
      <c r="E46" s="44"/>
      <c r="F46" s="44"/>
      <c r="G46" s="129"/>
      <c r="H46" s="129"/>
      <c r="I46" s="130"/>
      <c r="J46" s="131"/>
      <c r="K46" s="131"/>
      <c r="L46" s="131"/>
      <c r="M46" s="22"/>
      <c r="N46" s="22"/>
      <c r="O46" s="22"/>
      <c r="P46" s="34"/>
      <c r="Q46" s="34"/>
      <c r="R46" s="34"/>
      <c r="S46" s="34"/>
      <c r="T46" s="34"/>
      <c r="U46" s="34"/>
      <c r="V46" s="43"/>
      <c r="W46" s="22"/>
    </row>
    <row r="47" spans="1:23" s="42" customFormat="1" ht="12" customHeight="1" x14ac:dyDescent="0.2">
      <c r="A47" s="22"/>
      <c r="B47" s="34"/>
      <c r="C47" s="35"/>
      <c r="D47" s="46" t="s">
        <v>39</v>
      </c>
      <c r="E47" s="48"/>
      <c r="F47" s="48"/>
      <c r="G47" s="48"/>
      <c r="H47" s="48"/>
      <c r="I47" s="48"/>
      <c r="J47" s="48"/>
      <c r="K47" s="48"/>
      <c r="L47" s="48"/>
      <c r="M47" s="45"/>
      <c r="N47" s="45"/>
      <c r="O47" s="45"/>
      <c r="P47" s="45"/>
      <c r="Q47" s="45"/>
      <c r="R47" s="45"/>
      <c r="S47" s="45"/>
      <c r="T47" s="45"/>
      <c r="U47" s="34"/>
      <c r="V47" s="22"/>
    </row>
    <row r="48" spans="1:23" s="42" customFormat="1" ht="6.75" customHeight="1" x14ac:dyDescent="0.2">
      <c r="A48" s="22"/>
      <c r="B48" s="34"/>
      <c r="C48" s="35"/>
      <c r="D48" s="47"/>
      <c r="E48" s="128"/>
      <c r="F48" s="128"/>
      <c r="G48" s="128"/>
      <c r="H48" s="128"/>
      <c r="I48" s="128"/>
      <c r="J48" s="128"/>
      <c r="K48" s="128"/>
      <c r="L48" s="128"/>
      <c r="M48" s="49"/>
      <c r="N48" s="50"/>
      <c r="O48" s="50"/>
      <c r="P48" s="50"/>
      <c r="Q48" s="50"/>
      <c r="R48" s="45"/>
      <c r="S48" s="45"/>
      <c r="T48" s="45"/>
      <c r="U48" s="34"/>
      <c r="V48" s="22"/>
    </row>
    <row r="49" spans="1:22" s="42" customFormat="1" ht="20.45" customHeight="1" x14ac:dyDescent="0.2">
      <c r="A49" s="22"/>
      <c r="B49" s="45"/>
      <c r="C49" s="45"/>
      <c r="D49" s="352" t="s">
        <v>333</v>
      </c>
      <c r="E49" s="352"/>
      <c r="F49" s="352"/>
      <c r="G49" s="352"/>
      <c r="H49" s="352"/>
      <c r="I49" s="352"/>
      <c r="J49" s="352"/>
      <c r="K49" s="352"/>
      <c r="L49" s="352"/>
      <c r="M49" s="352"/>
      <c r="N49" s="352"/>
      <c r="O49" s="352"/>
      <c r="P49" s="352"/>
      <c r="Q49" s="352"/>
      <c r="R49" s="45"/>
      <c r="S49" s="45"/>
      <c r="T49" s="45"/>
      <c r="U49" s="45"/>
      <c r="V49" s="22"/>
    </row>
    <row r="50" spans="1:22" s="42" customFormat="1" ht="12" customHeight="1" x14ac:dyDescent="0.2">
      <c r="A50" s="22"/>
      <c r="B50" s="45"/>
      <c r="C50" s="45"/>
      <c r="D50" s="352"/>
      <c r="E50" s="352"/>
      <c r="F50" s="352"/>
      <c r="G50" s="352"/>
      <c r="H50" s="352"/>
      <c r="I50" s="352"/>
      <c r="J50" s="352"/>
      <c r="K50" s="352"/>
      <c r="L50" s="352"/>
      <c r="M50" s="352"/>
      <c r="N50" s="352"/>
      <c r="O50" s="352"/>
      <c r="P50" s="352"/>
      <c r="Q50" s="352"/>
      <c r="R50" s="34"/>
      <c r="S50" s="45"/>
      <c r="T50" s="45"/>
      <c r="U50" s="45"/>
      <c r="V50" s="22"/>
    </row>
    <row r="51" spans="1:22" s="42" customFormat="1" ht="12" customHeight="1" x14ac:dyDescent="0.2">
      <c r="A51" s="120"/>
      <c r="B51" s="45"/>
      <c r="C51" s="45"/>
      <c r="D51" s="133"/>
      <c r="E51" s="133"/>
      <c r="F51" s="133"/>
      <c r="G51" s="133"/>
      <c r="H51" s="133"/>
      <c r="I51" s="133"/>
      <c r="J51" s="133"/>
      <c r="K51" s="133"/>
      <c r="L51" s="133"/>
      <c r="M51" s="133"/>
      <c r="N51" s="133"/>
      <c r="O51" s="133"/>
      <c r="P51" s="133"/>
      <c r="Q51" s="133"/>
      <c r="R51" s="34"/>
      <c r="S51" s="45"/>
      <c r="T51" s="45"/>
      <c r="U51" s="45"/>
      <c r="V51" s="120"/>
    </row>
    <row r="52" spans="1:22" s="42" customFormat="1" ht="12" customHeight="1" x14ac:dyDescent="0.2">
      <c r="A52" s="120"/>
      <c r="B52" s="45"/>
      <c r="C52" s="45"/>
      <c r="D52" s="121"/>
      <c r="E52" s="51"/>
      <c r="F52" s="51"/>
      <c r="G52" s="364" t="s">
        <v>150</v>
      </c>
      <c r="H52" s="364"/>
      <c r="I52" s="364"/>
      <c r="J52" s="364"/>
      <c r="K52" s="364"/>
      <c r="L52" s="51"/>
      <c r="M52" s="121"/>
      <c r="N52" s="121"/>
      <c r="O52" s="121"/>
      <c r="P52" s="34"/>
      <c r="Q52" s="34"/>
      <c r="R52" s="34"/>
      <c r="S52" s="45"/>
      <c r="T52" s="45"/>
      <c r="U52" s="45"/>
      <c r="V52" s="120"/>
    </row>
    <row r="53" spans="1:22" s="42" customFormat="1" ht="12" customHeight="1" x14ac:dyDescent="0.2">
      <c r="A53" s="22"/>
      <c r="B53" s="34"/>
      <c r="C53" s="35"/>
      <c r="D53" s="34"/>
      <c r="E53" s="51"/>
      <c r="F53" s="51"/>
      <c r="G53" s="34"/>
      <c r="H53" s="34"/>
      <c r="I53" s="34"/>
      <c r="J53" s="34"/>
      <c r="K53" s="34"/>
      <c r="L53" s="51"/>
      <c r="M53" s="22"/>
      <c r="N53" s="51"/>
      <c r="O53" s="51"/>
      <c r="P53" s="51"/>
      <c r="Q53" s="51"/>
      <c r="R53" s="51"/>
      <c r="S53" s="34"/>
      <c r="T53" s="34"/>
      <c r="U53" s="34"/>
      <c r="V53" s="22"/>
    </row>
    <row r="54" spans="1:22" s="42" customFormat="1" ht="12" customHeight="1" x14ac:dyDescent="0.2">
      <c r="A54" s="22"/>
      <c r="B54" s="34"/>
      <c r="C54" s="35"/>
      <c r="D54" s="34"/>
      <c r="E54" s="51"/>
      <c r="F54" s="51"/>
      <c r="G54" s="330" t="s">
        <v>31</v>
      </c>
      <c r="H54" s="331"/>
      <c r="I54" s="332"/>
      <c r="J54" s="330">
        <v>2020</v>
      </c>
      <c r="K54" s="332"/>
      <c r="L54" s="52" t="s">
        <v>38</v>
      </c>
      <c r="M54" s="22"/>
      <c r="N54" s="51"/>
      <c r="O54" s="51"/>
      <c r="P54" s="51"/>
      <c r="Q54" s="51"/>
      <c r="R54" s="51"/>
      <c r="S54" s="34"/>
      <c r="T54" s="34"/>
      <c r="U54" s="34"/>
      <c r="V54" s="22"/>
    </row>
    <row r="55" spans="1:22" s="42" customFormat="1" ht="25.5" customHeight="1" x14ac:dyDescent="0.2">
      <c r="A55" s="22"/>
      <c r="B55" s="34"/>
      <c r="C55" s="35"/>
      <c r="D55" s="34"/>
      <c r="E55" s="51"/>
      <c r="F55" s="51"/>
      <c r="G55" s="378" t="s">
        <v>192</v>
      </c>
      <c r="H55" s="379"/>
      <c r="I55" s="380"/>
      <c r="J55" s="369">
        <v>18886365.210000001</v>
      </c>
      <c r="K55" s="370"/>
      <c r="L55" s="110">
        <f>J55/$J$58</f>
        <v>0.99908229194313902</v>
      </c>
      <c r="M55" s="22"/>
      <c r="N55" s="51"/>
      <c r="O55" s="51"/>
      <c r="P55" s="51"/>
      <c r="Q55" s="51"/>
      <c r="R55" s="51"/>
      <c r="S55" s="34"/>
      <c r="T55" s="34"/>
      <c r="U55" s="34"/>
      <c r="V55" s="22"/>
    </row>
    <row r="56" spans="1:22" s="42" customFormat="1" ht="12" customHeight="1" x14ac:dyDescent="0.2">
      <c r="A56" s="22"/>
      <c r="B56" s="34"/>
      <c r="C56" s="35"/>
      <c r="D56" s="34"/>
      <c r="E56" s="51"/>
      <c r="F56" s="51"/>
      <c r="G56" s="374" t="s">
        <v>148</v>
      </c>
      <c r="H56" s="375"/>
      <c r="I56" s="376"/>
      <c r="J56" s="369">
        <v>13748.09</v>
      </c>
      <c r="K56" s="370"/>
      <c r="L56" s="110">
        <f>J56/$J$58</f>
        <v>7.2726928206216497E-4</v>
      </c>
      <c r="M56" s="22"/>
      <c r="N56" s="51"/>
      <c r="O56" s="51"/>
      <c r="P56" s="51"/>
      <c r="Q56" s="51"/>
      <c r="R56" s="51"/>
      <c r="S56" s="34"/>
      <c r="T56" s="34"/>
      <c r="U56" s="34"/>
      <c r="V56" s="22"/>
    </row>
    <row r="57" spans="1:22" s="42" customFormat="1" ht="12" customHeight="1" x14ac:dyDescent="0.2">
      <c r="A57" s="22"/>
      <c r="B57" s="34"/>
      <c r="C57" s="35"/>
      <c r="D57" s="34"/>
      <c r="E57" s="51"/>
      <c r="F57" s="51"/>
      <c r="G57" s="374" t="s">
        <v>204</v>
      </c>
      <c r="H57" s="375"/>
      <c r="I57" s="376"/>
      <c r="J57" s="369">
        <v>3600</v>
      </c>
      <c r="K57" s="370"/>
      <c r="L57" s="110">
        <f>J57/$J$58</f>
        <v>1.9043877479881161E-4</v>
      </c>
      <c r="M57" s="22"/>
      <c r="N57" s="51"/>
      <c r="O57" s="51"/>
      <c r="P57" s="51"/>
      <c r="Q57" s="51"/>
      <c r="R57" s="51"/>
      <c r="S57" s="34"/>
      <c r="T57" s="34"/>
      <c r="U57" s="34"/>
      <c r="V57" s="22"/>
    </row>
    <row r="58" spans="1:22" s="42" customFormat="1" ht="12" customHeight="1" x14ac:dyDescent="0.2">
      <c r="A58" s="120"/>
      <c r="B58" s="34"/>
      <c r="C58" s="35"/>
      <c r="D58" s="34"/>
      <c r="E58" s="51"/>
      <c r="F58" s="51"/>
      <c r="G58" s="377"/>
      <c r="H58" s="377"/>
      <c r="I58" s="377"/>
      <c r="J58" s="372">
        <f>SUM(J55:J57)</f>
        <v>18903713.300000001</v>
      </c>
      <c r="K58" s="373"/>
      <c r="L58" s="111">
        <f>SUM(L55:L57)</f>
        <v>1</v>
      </c>
      <c r="M58" s="120"/>
      <c r="N58" s="51"/>
      <c r="O58" s="51"/>
      <c r="P58" s="51"/>
      <c r="Q58" s="51"/>
      <c r="R58" s="51"/>
      <c r="S58" s="34"/>
      <c r="T58" s="34"/>
      <c r="U58" s="34"/>
      <c r="V58" s="120"/>
    </row>
    <row r="59" spans="1:22" s="42" customFormat="1" ht="12" customHeight="1" x14ac:dyDescent="0.2">
      <c r="A59" s="22"/>
      <c r="B59" s="34"/>
      <c r="C59" s="35"/>
      <c r="D59" s="34"/>
      <c r="E59" s="53"/>
      <c r="F59" s="53"/>
      <c r="G59" s="53"/>
      <c r="H59" s="53"/>
      <c r="I59" s="53"/>
      <c r="J59" s="53"/>
      <c r="K59" s="53"/>
      <c r="L59" s="53"/>
      <c r="M59" s="22"/>
      <c r="N59" s="51"/>
      <c r="O59" s="51"/>
      <c r="P59" s="51"/>
      <c r="Q59" s="51"/>
      <c r="R59" s="51"/>
      <c r="S59" s="34"/>
      <c r="T59" s="34"/>
      <c r="U59" s="34"/>
      <c r="V59" s="22"/>
    </row>
    <row r="60" spans="1:22" ht="12" customHeight="1" x14ac:dyDescent="0.2">
      <c r="C60" s="28"/>
      <c r="D60" s="55" t="s">
        <v>41</v>
      </c>
      <c r="E60" s="53"/>
      <c r="F60" s="53"/>
      <c r="L60" s="53"/>
      <c r="M60" s="54"/>
      <c r="N60" s="54"/>
      <c r="O60" s="54"/>
      <c r="P60" s="54"/>
      <c r="Q60" s="54"/>
      <c r="R60" s="54"/>
      <c r="S60" s="30"/>
      <c r="T60" s="30"/>
      <c r="U60" s="30"/>
    </row>
    <row r="61" spans="1:22" ht="12" customHeight="1" x14ac:dyDescent="0.2">
      <c r="C61" s="28"/>
      <c r="D61" s="56" t="s">
        <v>40</v>
      </c>
      <c r="E61" s="53"/>
      <c r="F61" s="53"/>
      <c r="L61" s="53"/>
      <c r="M61" s="54"/>
      <c r="N61" s="54"/>
      <c r="O61" s="54"/>
      <c r="P61" s="54"/>
      <c r="Q61" s="54"/>
      <c r="R61" s="54"/>
      <c r="S61" s="30"/>
      <c r="T61" s="30"/>
      <c r="U61" s="30"/>
    </row>
    <row r="62" spans="1:22" ht="12" customHeight="1" x14ac:dyDescent="0.2">
      <c r="C62" s="28"/>
      <c r="D62" s="56"/>
      <c r="E62" s="53"/>
      <c r="F62" s="53"/>
      <c r="G62" s="120"/>
      <c r="H62" s="120"/>
      <c r="I62" s="120"/>
      <c r="J62" s="120"/>
      <c r="K62" s="120"/>
      <c r="L62" s="53"/>
      <c r="M62" s="54"/>
      <c r="N62" s="54"/>
      <c r="O62" s="54"/>
      <c r="P62" s="54"/>
      <c r="Q62" s="54"/>
      <c r="R62" s="54"/>
      <c r="S62" s="30"/>
      <c r="T62" s="30"/>
      <c r="U62" s="30"/>
    </row>
    <row r="63" spans="1:22" ht="12" customHeight="1" x14ac:dyDescent="0.2">
      <c r="C63" s="28"/>
      <c r="D63" s="30"/>
      <c r="E63" s="53"/>
      <c r="F63" s="240" t="s">
        <v>31</v>
      </c>
      <c r="G63" s="240"/>
      <c r="H63" s="240"/>
      <c r="I63" s="240"/>
      <c r="J63" s="240"/>
      <c r="K63" s="240"/>
      <c r="L63" s="307">
        <v>2020</v>
      </c>
      <c r="M63" s="307"/>
      <c r="N63" s="307"/>
      <c r="O63" s="307">
        <v>2019</v>
      </c>
      <c r="P63" s="307"/>
      <c r="Q63" s="307"/>
      <c r="R63" s="54"/>
      <c r="S63" s="30"/>
      <c r="T63" s="30"/>
      <c r="U63" s="30"/>
    </row>
    <row r="64" spans="1:22" ht="12" customHeight="1" x14ac:dyDescent="0.2">
      <c r="C64" s="28"/>
      <c r="D64" s="30"/>
      <c r="E64" s="53"/>
      <c r="F64" s="325" t="s">
        <v>114</v>
      </c>
      <c r="G64" s="325"/>
      <c r="H64" s="325"/>
      <c r="I64" s="325"/>
      <c r="J64" s="325"/>
      <c r="K64" s="325"/>
      <c r="L64" s="317">
        <v>345054.99</v>
      </c>
      <c r="M64" s="317"/>
      <c r="N64" s="317"/>
      <c r="O64" s="317">
        <v>323454.48</v>
      </c>
      <c r="P64" s="317"/>
      <c r="Q64" s="317"/>
      <c r="R64" s="54"/>
      <c r="S64" s="30"/>
      <c r="T64" s="30"/>
      <c r="U64" s="30"/>
    </row>
    <row r="65" spans="3:21" ht="12" customHeight="1" x14ac:dyDescent="0.2">
      <c r="C65" s="28"/>
      <c r="D65" s="30"/>
      <c r="E65" s="53"/>
      <c r="F65" s="325" t="s">
        <v>115</v>
      </c>
      <c r="G65" s="325"/>
      <c r="H65" s="325"/>
      <c r="I65" s="325"/>
      <c r="J65" s="325"/>
      <c r="K65" s="325"/>
      <c r="L65" s="317">
        <v>21535.99</v>
      </c>
      <c r="M65" s="317"/>
      <c r="N65" s="317"/>
      <c r="O65" s="317">
        <v>13712</v>
      </c>
      <c r="P65" s="317"/>
      <c r="Q65" s="317"/>
      <c r="R65" s="54"/>
      <c r="S65" s="30"/>
      <c r="T65" s="30"/>
      <c r="U65" s="30"/>
    </row>
    <row r="66" spans="3:21" ht="12" customHeight="1" x14ac:dyDescent="0.2">
      <c r="C66" s="28"/>
      <c r="D66" s="30"/>
      <c r="E66" s="53"/>
      <c r="F66" s="325" t="s">
        <v>116</v>
      </c>
      <c r="G66" s="325"/>
      <c r="H66" s="325"/>
      <c r="I66" s="325"/>
      <c r="J66" s="325"/>
      <c r="K66" s="325"/>
      <c r="L66" s="317">
        <v>199990</v>
      </c>
      <c r="M66" s="317"/>
      <c r="N66" s="317"/>
      <c r="O66" s="317">
        <v>199990</v>
      </c>
      <c r="P66" s="317"/>
      <c r="Q66" s="317"/>
      <c r="R66" s="54"/>
      <c r="S66" s="30"/>
      <c r="T66" s="30"/>
      <c r="U66" s="30"/>
    </row>
    <row r="67" spans="3:21" ht="12" customHeight="1" x14ac:dyDescent="0.2">
      <c r="C67" s="28"/>
      <c r="D67" s="30"/>
      <c r="E67" s="53"/>
      <c r="F67" s="325" t="s">
        <v>117</v>
      </c>
      <c r="G67" s="325"/>
      <c r="H67" s="325"/>
      <c r="I67" s="325"/>
      <c r="J67" s="325"/>
      <c r="K67" s="325"/>
      <c r="L67" s="317">
        <v>31296.799999999999</v>
      </c>
      <c r="M67" s="317"/>
      <c r="N67" s="317"/>
      <c r="O67" s="317">
        <v>31296.799999999999</v>
      </c>
      <c r="P67" s="317"/>
      <c r="Q67" s="317"/>
      <c r="R67" s="54"/>
      <c r="S67" s="30"/>
      <c r="T67" s="30"/>
      <c r="U67" s="30"/>
    </row>
    <row r="68" spans="3:21" ht="12" customHeight="1" x14ac:dyDescent="0.2">
      <c r="C68" s="28"/>
      <c r="D68" s="30"/>
      <c r="E68" s="53"/>
      <c r="F68" s="371" t="s">
        <v>118</v>
      </c>
      <c r="G68" s="371"/>
      <c r="H68" s="371"/>
      <c r="I68" s="371"/>
      <c r="J68" s="371"/>
      <c r="K68" s="371"/>
      <c r="L68" s="316">
        <f>SUM(L64:N67)</f>
        <v>597877.78</v>
      </c>
      <c r="M68" s="316"/>
      <c r="N68" s="316"/>
      <c r="O68" s="316">
        <f>SUM(O64:Q67)</f>
        <v>568453.28</v>
      </c>
      <c r="P68" s="316"/>
      <c r="Q68" s="316"/>
      <c r="R68" s="54"/>
      <c r="S68" s="30"/>
      <c r="T68" s="30"/>
      <c r="U68" s="30"/>
    </row>
    <row r="69" spans="3:21" ht="12" customHeight="1" x14ac:dyDescent="0.2">
      <c r="C69" s="28"/>
      <c r="D69" s="30"/>
      <c r="E69" s="53"/>
      <c r="F69" s="325" t="s">
        <v>119</v>
      </c>
      <c r="G69" s="325"/>
      <c r="H69" s="325"/>
      <c r="I69" s="325"/>
      <c r="J69" s="325"/>
      <c r="K69" s="325"/>
      <c r="L69" s="317">
        <v>55050.2</v>
      </c>
      <c r="M69" s="317"/>
      <c r="N69" s="317"/>
      <c r="O69" s="317">
        <v>55050.2</v>
      </c>
      <c r="P69" s="317"/>
      <c r="Q69" s="317"/>
      <c r="R69" s="54"/>
      <c r="S69" s="30"/>
      <c r="T69" s="30"/>
      <c r="U69" s="30"/>
    </row>
    <row r="70" spans="3:21" ht="12" customHeight="1" x14ac:dyDescent="0.2">
      <c r="C70" s="28"/>
      <c r="D70" s="30"/>
      <c r="E70" s="53"/>
      <c r="F70" s="325" t="s">
        <v>120</v>
      </c>
      <c r="G70" s="325"/>
      <c r="H70" s="325"/>
      <c r="I70" s="325"/>
      <c r="J70" s="325"/>
      <c r="K70" s="325"/>
      <c r="L70" s="317">
        <v>0</v>
      </c>
      <c r="M70" s="317"/>
      <c r="N70" s="317"/>
      <c r="O70" s="317">
        <v>0</v>
      </c>
      <c r="P70" s="317"/>
      <c r="Q70" s="317"/>
      <c r="R70" s="54"/>
      <c r="S70" s="30"/>
      <c r="T70" s="30"/>
      <c r="U70" s="30"/>
    </row>
    <row r="71" spans="3:21" ht="12" customHeight="1" x14ac:dyDescent="0.2">
      <c r="C71" s="28"/>
      <c r="D71" s="30"/>
      <c r="E71" s="53"/>
      <c r="F71" s="371" t="s">
        <v>121</v>
      </c>
      <c r="G71" s="371"/>
      <c r="H71" s="371"/>
      <c r="I71" s="371"/>
      <c r="J71" s="371"/>
      <c r="K71" s="371"/>
      <c r="L71" s="316">
        <f>SUM(L69:N70)</f>
        <v>55050.2</v>
      </c>
      <c r="M71" s="316"/>
      <c r="N71" s="316"/>
      <c r="O71" s="316">
        <f>SUM(O69:Q70)</f>
        <v>55050.2</v>
      </c>
      <c r="P71" s="316"/>
      <c r="Q71" s="316"/>
      <c r="R71" s="54"/>
      <c r="S71" s="30"/>
      <c r="T71" s="30"/>
      <c r="U71" s="30"/>
    </row>
    <row r="72" spans="3:21" ht="12" customHeight="1" x14ac:dyDescent="0.2">
      <c r="C72" s="28"/>
      <c r="D72" s="30"/>
      <c r="E72" s="53"/>
      <c r="F72" s="325" t="s">
        <v>122</v>
      </c>
      <c r="G72" s="325"/>
      <c r="H72" s="325"/>
      <c r="I72" s="325"/>
      <c r="J72" s="325"/>
      <c r="K72" s="325"/>
      <c r="L72" s="317">
        <v>392003.03</v>
      </c>
      <c r="M72" s="317"/>
      <c r="N72" s="317"/>
      <c r="O72" s="317">
        <v>293731.71999999997</v>
      </c>
      <c r="P72" s="317"/>
      <c r="Q72" s="317"/>
      <c r="R72" s="54"/>
      <c r="S72" s="30"/>
      <c r="T72" s="30"/>
      <c r="U72" s="30"/>
    </row>
    <row r="73" spans="3:21" ht="23.45" customHeight="1" x14ac:dyDescent="0.2">
      <c r="C73" s="28"/>
      <c r="D73" s="30"/>
      <c r="E73" s="53"/>
      <c r="F73" s="365" t="s">
        <v>123</v>
      </c>
      <c r="G73" s="365"/>
      <c r="H73" s="365"/>
      <c r="I73" s="365"/>
      <c r="J73" s="365"/>
      <c r="K73" s="365"/>
      <c r="L73" s="316">
        <f>SUM(L72)</f>
        <v>392003.03</v>
      </c>
      <c r="M73" s="316"/>
      <c r="N73" s="316"/>
      <c r="O73" s="316">
        <f>SUM(O72)</f>
        <v>293731.71999999997</v>
      </c>
      <c r="P73" s="316"/>
      <c r="Q73" s="316"/>
      <c r="R73" s="54"/>
      <c r="S73" s="30"/>
      <c r="T73" s="30"/>
      <c r="U73" s="30"/>
    </row>
    <row r="74" spans="3:21" ht="12" customHeight="1" x14ac:dyDescent="0.2">
      <c r="C74" s="28"/>
      <c r="D74" s="30"/>
      <c r="E74" s="53"/>
      <c r="F74" s="366" t="s">
        <v>33</v>
      </c>
      <c r="G74" s="367"/>
      <c r="H74" s="367"/>
      <c r="I74" s="367"/>
      <c r="J74" s="367"/>
      <c r="K74" s="368"/>
      <c r="L74" s="316">
        <f>SUM(L68,L71,L73)</f>
        <v>1044931.01</v>
      </c>
      <c r="M74" s="316"/>
      <c r="N74" s="316"/>
      <c r="O74" s="316">
        <f>SUM(O68,O71,O73)</f>
        <v>917235.19999999995</v>
      </c>
      <c r="P74" s="316"/>
      <c r="Q74" s="316"/>
      <c r="R74" s="54"/>
      <c r="S74" s="30"/>
      <c r="T74" s="30"/>
      <c r="U74" s="30"/>
    </row>
    <row r="75" spans="3:21" s="120" customFormat="1" ht="12" customHeight="1" x14ac:dyDescent="0.2">
      <c r="C75" s="28"/>
      <c r="D75" s="30"/>
      <c r="E75" s="53"/>
      <c r="F75" s="122"/>
      <c r="G75" s="122"/>
      <c r="H75" s="122"/>
      <c r="I75" s="122"/>
      <c r="J75" s="122"/>
      <c r="K75" s="122"/>
      <c r="L75" s="123"/>
      <c r="M75" s="123"/>
      <c r="N75" s="123"/>
      <c r="O75" s="123"/>
      <c r="P75" s="123"/>
      <c r="Q75" s="123"/>
      <c r="R75" s="54"/>
      <c r="S75" s="30"/>
      <c r="T75" s="30"/>
      <c r="U75" s="30"/>
    </row>
    <row r="76" spans="3:21" ht="12" customHeight="1" x14ac:dyDescent="0.2">
      <c r="C76" s="382" t="s">
        <v>335</v>
      </c>
      <c r="D76" s="382"/>
      <c r="E76" s="382"/>
      <c r="F76" s="382"/>
      <c r="G76" s="382"/>
      <c r="H76" s="382"/>
      <c r="I76" s="382"/>
      <c r="J76" s="382"/>
      <c r="K76" s="382"/>
      <c r="L76" s="382"/>
      <c r="M76" s="382"/>
      <c r="N76" s="382"/>
      <c r="O76" s="382"/>
      <c r="P76" s="382"/>
      <c r="Q76" s="382"/>
      <c r="R76" s="54"/>
      <c r="S76" s="30"/>
      <c r="T76" s="30"/>
      <c r="U76" s="30"/>
    </row>
    <row r="77" spans="3:21" ht="12" customHeight="1" x14ac:dyDescent="0.2">
      <c r="C77" s="382"/>
      <c r="D77" s="382"/>
      <c r="E77" s="382"/>
      <c r="F77" s="382"/>
      <c r="G77" s="382"/>
      <c r="H77" s="382"/>
      <c r="I77" s="382"/>
      <c r="J77" s="382"/>
      <c r="K77" s="382"/>
      <c r="L77" s="382"/>
      <c r="M77" s="382"/>
      <c r="N77" s="382"/>
      <c r="O77" s="382"/>
      <c r="P77" s="382"/>
      <c r="Q77" s="382"/>
      <c r="R77" s="54"/>
      <c r="S77" s="30"/>
      <c r="T77" s="30"/>
      <c r="U77" s="30"/>
    </row>
    <row r="78" spans="3:21" ht="12" customHeight="1" x14ac:dyDescent="0.2">
      <c r="C78" s="382"/>
      <c r="D78" s="382"/>
      <c r="E78" s="382"/>
      <c r="F78" s="382"/>
      <c r="G78" s="382"/>
      <c r="H78" s="382"/>
      <c r="I78" s="382"/>
      <c r="J78" s="382"/>
      <c r="K78" s="382"/>
      <c r="L78" s="382"/>
      <c r="M78" s="382"/>
      <c r="N78" s="382"/>
      <c r="O78" s="382"/>
      <c r="P78" s="382"/>
      <c r="Q78" s="382"/>
      <c r="R78" s="54"/>
      <c r="S78" s="30"/>
      <c r="T78" s="30"/>
      <c r="U78" s="30"/>
    </row>
    <row r="79" spans="3:21" ht="12" customHeight="1" x14ac:dyDescent="0.2">
      <c r="C79" s="382"/>
      <c r="D79" s="382"/>
      <c r="E79" s="382"/>
      <c r="F79" s="382"/>
      <c r="G79" s="382"/>
      <c r="H79" s="382"/>
      <c r="I79" s="382"/>
      <c r="J79" s="382"/>
      <c r="K79" s="382"/>
      <c r="L79" s="382"/>
      <c r="M79" s="382"/>
      <c r="N79" s="382"/>
      <c r="O79" s="382"/>
      <c r="P79" s="382"/>
      <c r="Q79" s="382"/>
      <c r="R79" s="54"/>
      <c r="S79" s="30"/>
      <c r="T79" s="30"/>
      <c r="U79" s="30"/>
    </row>
    <row r="80" spans="3:21" ht="12" customHeight="1" x14ac:dyDescent="0.2">
      <c r="C80" s="382"/>
      <c r="D80" s="382"/>
      <c r="E80" s="382"/>
      <c r="F80" s="382"/>
      <c r="G80" s="382"/>
      <c r="H80" s="382"/>
      <c r="I80" s="382"/>
      <c r="J80" s="382"/>
      <c r="K80" s="382"/>
      <c r="L80" s="382"/>
      <c r="M80" s="382"/>
      <c r="N80" s="382"/>
      <c r="O80" s="382"/>
      <c r="P80" s="382"/>
      <c r="Q80" s="382"/>
      <c r="R80" s="54"/>
      <c r="S80" s="30"/>
      <c r="T80" s="30"/>
      <c r="U80" s="30"/>
    </row>
    <row r="81" spans="3:21" ht="7.5" customHeight="1" x14ac:dyDescent="0.2">
      <c r="C81" s="382"/>
      <c r="D81" s="382"/>
      <c r="E81" s="382"/>
      <c r="F81" s="382"/>
      <c r="G81" s="382"/>
      <c r="H81" s="382"/>
      <c r="I81" s="382"/>
      <c r="J81" s="382"/>
      <c r="K81" s="382"/>
      <c r="L81" s="382"/>
      <c r="M81" s="382"/>
      <c r="N81" s="382"/>
      <c r="O81" s="382"/>
      <c r="P81" s="382"/>
      <c r="Q81" s="382"/>
      <c r="R81" s="54"/>
      <c r="S81" s="30"/>
      <c r="T81" s="30"/>
      <c r="U81" s="30"/>
    </row>
    <row r="82" spans="3:21" ht="12" customHeight="1" x14ac:dyDescent="0.2">
      <c r="C82" s="381" t="s">
        <v>229</v>
      </c>
      <c r="D82" s="381"/>
      <c r="E82" s="381"/>
      <c r="F82" s="381"/>
      <c r="G82" s="381"/>
      <c r="H82" s="381"/>
      <c r="I82" s="381"/>
      <c r="J82" s="381"/>
      <c r="K82" s="381"/>
      <c r="L82" s="381"/>
      <c r="M82" s="381"/>
      <c r="N82" s="381"/>
      <c r="O82" s="381"/>
      <c r="P82" s="381"/>
      <c r="Q82" s="381"/>
      <c r="R82" s="54"/>
      <c r="S82" s="30"/>
      <c r="T82" s="30"/>
      <c r="U82" s="30"/>
    </row>
    <row r="83" spans="3:21" s="120" customFormat="1" ht="12" customHeight="1" x14ac:dyDescent="0.2">
      <c r="C83" s="381"/>
      <c r="D83" s="381"/>
      <c r="E83" s="381"/>
      <c r="F83" s="381"/>
      <c r="G83" s="381"/>
      <c r="H83" s="381"/>
      <c r="I83" s="381"/>
      <c r="J83" s="381"/>
      <c r="K83" s="381"/>
      <c r="L83" s="381"/>
      <c r="M83" s="381"/>
      <c r="N83" s="381"/>
      <c r="O83" s="381"/>
      <c r="P83" s="381"/>
      <c r="Q83" s="381"/>
      <c r="R83" s="54"/>
      <c r="S83" s="30"/>
      <c r="T83" s="30"/>
      <c r="U83" s="30"/>
    </row>
    <row r="84" spans="3:21" s="120" customFormat="1" ht="18" customHeight="1" x14ac:dyDescent="0.2">
      <c r="C84" s="381"/>
      <c r="D84" s="381"/>
      <c r="E84" s="381"/>
      <c r="F84" s="381"/>
      <c r="G84" s="381"/>
      <c r="H84" s="381"/>
      <c r="I84" s="381"/>
      <c r="J84" s="381"/>
      <c r="K84" s="381"/>
      <c r="L84" s="381"/>
      <c r="M84" s="381"/>
      <c r="N84" s="381"/>
      <c r="O84" s="381"/>
      <c r="P84" s="381"/>
      <c r="Q84" s="381"/>
      <c r="R84" s="54"/>
      <c r="S84" s="30"/>
      <c r="T84" s="30"/>
      <c r="U84" s="30"/>
    </row>
    <row r="85" spans="3:21" s="120" customFormat="1" ht="15" customHeight="1" x14ac:dyDescent="0.2">
      <c r="C85" s="179"/>
      <c r="D85" s="179"/>
      <c r="E85" s="179"/>
      <c r="F85" s="179"/>
      <c r="G85" s="179"/>
      <c r="H85" s="179"/>
      <c r="I85" s="179"/>
      <c r="J85" s="179"/>
      <c r="K85" s="179"/>
      <c r="L85" s="179"/>
      <c r="M85" s="179"/>
      <c r="N85" s="179"/>
      <c r="O85" s="179"/>
      <c r="P85" s="179"/>
      <c r="Q85" s="179"/>
      <c r="R85" s="54"/>
      <c r="S85" s="30"/>
      <c r="T85" s="30"/>
      <c r="U85" s="30"/>
    </row>
    <row r="86" spans="3:21" s="120" customFormat="1" ht="12" customHeight="1" x14ac:dyDescent="0.2">
      <c r="C86" s="175"/>
      <c r="D86" s="175"/>
      <c r="E86" s="383" t="s">
        <v>278</v>
      </c>
      <c r="F86" s="383"/>
      <c r="G86" s="383"/>
      <c r="H86" s="383"/>
      <c r="I86" s="383"/>
      <c r="J86" s="383"/>
      <c r="K86" s="383"/>
      <c r="L86" s="383"/>
      <c r="M86" s="383"/>
      <c r="N86" s="175"/>
      <c r="O86" s="175"/>
      <c r="P86" s="175"/>
      <c r="Q86" s="175"/>
      <c r="R86" s="54"/>
      <c r="S86" s="30"/>
      <c r="T86" s="30"/>
      <c r="U86" s="30"/>
    </row>
    <row r="87" spans="3:21" s="120" customFormat="1" ht="12" customHeight="1" x14ac:dyDescent="0.2">
      <c r="C87" s="135"/>
      <c r="D87" s="165"/>
      <c r="E87" s="384"/>
      <c r="F87" s="384"/>
      <c r="G87" s="384"/>
      <c r="H87" s="384"/>
      <c r="I87" s="384"/>
      <c r="J87" s="384"/>
      <c r="K87" s="384"/>
      <c r="L87" s="384"/>
      <c r="M87" s="384"/>
      <c r="N87" s="135"/>
      <c r="O87" s="135"/>
      <c r="P87" s="135"/>
      <c r="Q87" s="135"/>
      <c r="R87" s="54"/>
      <c r="S87" s="30"/>
      <c r="T87" s="30"/>
      <c r="U87" s="30"/>
    </row>
    <row r="88" spans="3:21" s="120" customFormat="1" ht="12" customHeight="1" x14ac:dyDescent="0.2">
      <c r="C88" s="135"/>
      <c r="D88" s="165"/>
      <c r="E88" s="237" t="s">
        <v>114</v>
      </c>
      <c r="F88" s="237"/>
      <c r="G88" s="237"/>
      <c r="H88" s="237"/>
      <c r="I88" s="199" t="s">
        <v>276</v>
      </c>
      <c r="J88" s="199" t="s">
        <v>233</v>
      </c>
      <c r="K88" s="199" t="s">
        <v>149</v>
      </c>
      <c r="L88" s="199" t="s">
        <v>203</v>
      </c>
      <c r="M88" s="199" t="s">
        <v>336</v>
      </c>
      <c r="N88" s="199" t="s">
        <v>350</v>
      </c>
      <c r="O88" s="135"/>
      <c r="P88" s="135"/>
      <c r="Q88" s="54"/>
      <c r="R88" s="30"/>
      <c r="S88" s="30"/>
      <c r="T88" s="30"/>
    </row>
    <row r="89" spans="3:21" s="120" customFormat="1" ht="12" customHeight="1" x14ac:dyDescent="0.2">
      <c r="C89" s="135"/>
      <c r="D89" s="165"/>
      <c r="E89" s="236" t="s">
        <v>273</v>
      </c>
      <c r="F89" s="236"/>
      <c r="G89" s="236"/>
      <c r="H89" s="236"/>
      <c r="I89" s="206" t="s">
        <v>230</v>
      </c>
      <c r="J89" s="201">
        <v>35917.29</v>
      </c>
      <c r="K89" s="202">
        <v>42353.22</v>
      </c>
      <c r="L89" s="202">
        <v>40751.449999999997</v>
      </c>
      <c r="M89" s="202">
        <v>6471.07</v>
      </c>
      <c r="N89" s="202">
        <v>7139.26</v>
      </c>
      <c r="O89" s="135"/>
      <c r="P89" s="135"/>
      <c r="Q89" s="54"/>
      <c r="R89" s="30"/>
      <c r="S89" s="30"/>
      <c r="T89" s="30"/>
    </row>
    <row r="90" spans="3:21" s="120" customFormat="1" ht="12" customHeight="1" x14ac:dyDescent="0.2">
      <c r="C90" s="135"/>
      <c r="D90" s="165"/>
      <c r="E90" s="236" t="s">
        <v>277</v>
      </c>
      <c r="F90" s="236"/>
      <c r="G90" s="236"/>
      <c r="H90" s="236"/>
      <c r="I90" s="206" t="s">
        <v>231</v>
      </c>
      <c r="J90" s="201">
        <v>8400</v>
      </c>
      <c r="K90" s="202">
        <v>10371.27</v>
      </c>
      <c r="L90" s="202">
        <v>10907.61</v>
      </c>
      <c r="M90" s="202">
        <v>11828.47</v>
      </c>
      <c r="N90" s="202">
        <v>11585.87</v>
      </c>
      <c r="O90" s="135"/>
      <c r="P90" s="135"/>
      <c r="Q90" s="54"/>
      <c r="R90" s="30"/>
      <c r="S90" s="30"/>
      <c r="T90" s="30"/>
    </row>
    <row r="91" spans="3:21" s="120" customFormat="1" ht="12" customHeight="1" x14ac:dyDescent="0.2">
      <c r="C91" s="135"/>
      <c r="D91" s="165"/>
      <c r="E91" s="236" t="s">
        <v>274</v>
      </c>
      <c r="F91" s="236"/>
      <c r="G91" s="236"/>
      <c r="H91" s="236"/>
      <c r="I91" s="204" t="s">
        <v>231</v>
      </c>
      <c r="J91" s="201">
        <v>0</v>
      </c>
      <c r="K91" s="202">
        <v>93.36</v>
      </c>
      <c r="L91" s="202">
        <v>11649.51</v>
      </c>
      <c r="M91" s="202">
        <v>19923.509999999998</v>
      </c>
      <c r="N91" s="202">
        <v>20916.48</v>
      </c>
      <c r="O91" s="135"/>
      <c r="P91" s="135"/>
      <c r="Q91" s="54"/>
      <c r="R91" s="30"/>
      <c r="S91" s="30"/>
      <c r="T91" s="30"/>
    </row>
    <row r="92" spans="3:21" s="120" customFormat="1" ht="12.75" x14ac:dyDescent="0.2">
      <c r="C92" s="135"/>
      <c r="D92" s="165"/>
      <c r="E92" s="200"/>
      <c r="F92" s="200"/>
      <c r="G92" s="200"/>
      <c r="H92" s="200"/>
      <c r="I92" s="200"/>
      <c r="J92" s="200"/>
      <c r="K92" s="200"/>
      <c r="L92" s="200"/>
      <c r="M92" s="200"/>
      <c r="N92" s="135"/>
      <c r="O92" s="135"/>
      <c r="P92" s="135"/>
      <c r="Q92" s="135"/>
      <c r="R92" s="54"/>
      <c r="S92" s="30"/>
      <c r="T92" s="30"/>
      <c r="U92" s="30"/>
    </row>
    <row r="93" spans="3:21" s="120" customFormat="1" ht="12" customHeight="1" x14ac:dyDescent="0.2">
      <c r="C93" s="135"/>
      <c r="D93" s="165"/>
      <c r="E93" s="237" t="s">
        <v>117</v>
      </c>
      <c r="F93" s="237"/>
      <c r="G93" s="237"/>
      <c r="H93" s="237"/>
      <c r="I93" s="199" t="s">
        <v>276</v>
      </c>
      <c r="J93" s="199" t="s">
        <v>233</v>
      </c>
      <c r="K93" s="199" t="s">
        <v>149</v>
      </c>
      <c r="L93" s="199" t="s">
        <v>203</v>
      </c>
      <c r="M93" s="199" t="s">
        <v>336</v>
      </c>
      <c r="N93" s="199" t="s">
        <v>350</v>
      </c>
      <c r="O93" s="135"/>
      <c r="P93" s="135"/>
      <c r="Q93" s="54"/>
      <c r="R93" s="30"/>
      <c r="S93" s="30"/>
      <c r="T93" s="30"/>
    </row>
    <row r="94" spans="3:21" s="120" customFormat="1" ht="12" customHeight="1" x14ac:dyDescent="0.2">
      <c r="C94" s="135"/>
      <c r="D94" s="165"/>
      <c r="E94" s="236" t="s">
        <v>275</v>
      </c>
      <c r="F94" s="236"/>
      <c r="G94" s="236"/>
      <c r="H94" s="236"/>
      <c r="I94" s="204" t="s">
        <v>231</v>
      </c>
      <c r="J94" s="203">
        <v>0</v>
      </c>
      <c r="K94" s="202">
        <v>3129.68</v>
      </c>
      <c r="L94" s="202">
        <v>3129.68</v>
      </c>
      <c r="M94" s="202">
        <v>3129.68</v>
      </c>
      <c r="N94" s="202">
        <v>3129.68</v>
      </c>
      <c r="O94" s="135"/>
      <c r="P94" s="135"/>
      <c r="Q94" s="54"/>
      <c r="R94" s="30"/>
      <c r="S94" s="30"/>
      <c r="T94" s="30"/>
    </row>
    <row r="95" spans="3:21" s="120" customFormat="1" ht="12" customHeight="1" x14ac:dyDescent="0.2">
      <c r="C95" s="135"/>
      <c r="D95" s="165"/>
      <c r="E95" s="200"/>
      <c r="F95" s="200"/>
      <c r="G95" s="200"/>
      <c r="H95" s="200"/>
      <c r="I95" s="200"/>
      <c r="J95" s="200"/>
      <c r="K95" s="200"/>
      <c r="L95" s="200"/>
      <c r="M95" s="200"/>
      <c r="N95" s="202"/>
      <c r="O95" s="135"/>
      <c r="P95" s="135"/>
      <c r="Q95" s="135"/>
      <c r="R95" s="54"/>
      <c r="S95" s="30"/>
      <c r="T95" s="30"/>
      <c r="U95" s="30"/>
    </row>
    <row r="96" spans="3:21" s="120" customFormat="1" ht="12" customHeight="1" x14ac:dyDescent="0.2">
      <c r="C96" s="135"/>
      <c r="D96" s="165"/>
      <c r="E96" s="237" t="s">
        <v>115</v>
      </c>
      <c r="F96" s="237"/>
      <c r="G96" s="237"/>
      <c r="H96" s="237"/>
      <c r="I96" s="199" t="s">
        <v>276</v>
      </c>
      <c r="J96" s="199" t="s">
        <v>233</v>
      </c>
      <c r="K96" s="199" t="s">
        <v>149</v>
      </c>
      <c r="L96" s="199" t="s">
        <v>203</v>
      </c>
      <c r="M96" s="199" t="s">
        <v>336</v>
      </c>
      <c r="N96" s="202" t="s">
        <v>350</v>
      </c>
      <c r="O96" s="135"/>
      <c r="P96" s="135"/>
      <c r="Q96" s="54"/>
      <c r="R96" s="30"/>
      <c r="S96" s="30"/>
      <c r="T96" s="30"/>
    </row>
    <row r="97" spans="2:21" s="120" customFormat="1" ht="12" customHeight="1" x14ac:dyDescent="0.2">
      <c r="C97" s="135"/>
      <c r="D97" s="165"/>
      <c r="E97" s="236" t="s">
        <v>280</v>
      </c>
      <c r="F97" s="236"/>
      <c r="G97" s="236"/>
      <c r="H97" s="236"/>
      <c r="I97" s="204" t="s">
        <v>281</v>
      </c>
      <c r="J97" s="202">
        <v>0</v>
      </c>
      <c r="K97" s="202">
        <v>0</v>
      </c>
      <c r="L97" s="202">
        <v>2399.6</v>
      </c>
      <c r="M97" s="202">
        <v>4113.6000000000004</v>
      </c>
      <c r="N97" s="202">
        <v>5492.46</v>
      </c>
      <c r="O97" s="135"/>
      <c r="P97" s="135"/>
      <c r="Q97" s="54"/>
      <c r="R97" s="30"/>
      <c r="S97" s="30"/>
      <c r="T97" s="30"/>
    </row>
    <row r="98" spans="2:21" s="120" customFormat="1" ht="12" customHeight="1" x14ac:dyDescent="0.2">
      <c r="C98" s="135"/>
      <c r="D98" s="165"/>
      <c r="E98" s="205"/>
      <c r="F98" s="205"/>
      <c r="G98" s="205"/>
      <c r="H98" s="205"/>
      <c r="I98" s="205"/>
      <c r="J98" s="205"/>
      <c r="K98" s="205"/>
      <c r="L98" s="205"/>
      <c r="M98" s="205"/>
      <c r="N98" s="135"/>
      <c r="O98" s="135"/>
      <c r="P98" s="135"/>
      <c r="Q98" s="135"/>
      <c r="R98" s="54"/>
      <c r="S98" s="30"/>
      <c r="T98" s="30"/>
      <c r="U98" s="30"/>
    </row>
    <row r="99" spans="2:21" s="120" customFormat="1" ht="12" customHeight="1" x14ac:dyDescent="0.2">
      <c r="C99" s="135"/>
      <c r="D99" s="165"/>
      <c r="E99" s="237" t="s">
        <v>116</v>
      </c>
      <c r="F99" s="237"/>
      <c r="G99" s="237"/>
      <c r="H99" s="237"/>
      <c r="I99" s="199" t="s">
        <v>276</v>
      </c>
      <c r="J99" s="199" t="s">
        <v>233</v>
      </c>
      <c r="K99" s="199" t="s">
        <v>149</v>
      </c>
      <c r="L99" s="199" t="s">
        <v>203</v>
      </c>
      <c r="M99" s="199" t="s">
        <v>336</v>
      </c>
      <c r="N99" s="199" t="s">
        <v>350</v>
      </c>
      <c r="O99" s="135"/>
      <c r="P99" s="135"/>
      <c r="Q99" s="54"/>
      <c r="R99" s="30"/>
      <c r="S99" s="30"/>
      <c r="T99" s="30"/>
    </row>
    <row r="100" spans="2:21" s="120" customFormat="1" ht="12" customHeight="1" x14ac:dyDescent="0.2">
      <c r="C100" s="135"/>
      <c r="D100" s="165"/>
      <c r="E100" s="236" t="s">
        <v>337</v>
      </c>
      <c r="F100" s="236"/>
      <c r="G100" s="236"/>
      <c r="H100" s="236"/>
      <c r="I100" s="204" t="s">
        <v>282</v>
      </c>
      <c r="J100" s="203">
        <v>0</v>
      </c>
      <c r="K100" s="202">
        <v>0</v>
      </c>
      <c r="L100" s="202">
        <v>29165.21</v>
      </c>
      <c r="M100" s="202">
        <v>49997.5</v>
      </c>
      <c r="N100" s="202">
        <v>49997.5</v>
      </c>
      <c r="O100" s="135"/>
      <c r="P100" s="135"/>
      <c r="Q100" s="54"/>
      <c r="R100" s="30"/>
      <c r="S100" s="30"/>
      <c r="T100" s="30"/>
    </row>
    <row r="101" spans="2:21" s="120" customFormat="1" ht="12" customHeight="1" x14ac:dyDescent="0.2">
      <c r="C101" s="135"/>
      <c r="D101" s="165"/>
      <c r="E101" s="182"/>
      <c r="F101" s="182"/>
      <c r="G101" s="182"/>
      <c r="H101" s="182"/>
      <c r="I101" s="183"/>
      <c r="J101" s="184"/>
      <c r="K101" s="185"/>
      <c r="L101" s="185"/>
      <c r="M101" s="185"/>
      <c r="N101" s="185"/>
      <c r="O101" s="135"/>
      <c r="P101" s="135"/>
      <c r="Q101" s="135"/>
      <c r="R101" s="54"/>
      <c r="S101" s="30"/>
      <c r="T101" s="30"/>
      <c r="U101" s="30"/>
    </row>
    <row r="102" spans="2:21" ht="12" customHeight="1" x14ac:dyDescent="0.2">
      <c r="B102" s="59"/>
      <c r="C102" s="60"/>
      <c r="D102" s="324" t="s">
        <v>283</v>
      </c>
      <c r="E102" s="324"/>
      <c r="F102" s="324"/>
      <c r="G102" s="324"/>
      <c r="H102" s="324"/>
      <c r="I102" s="324"/>
      <c r="J102" s="324"/>
      <c r="K102" s="324"/>
      <c r="L102" s="324"/>
      <c r="M102" s="324"/>
      <c r="N102" s="324"/>
      <c r="O102" s="324"/>
      <c r="P102" s="324"/>
      <c r="Q102" s="324"/>
      <c r="R102" s="33"/>
      <c r="S102" s="33"/>
      <c r="T102" s="33"/>
      <c r="U102" s="33"/>
    </row>
    <row r="103" spans="2:21" ht="12" customHeight="1" x14ac:dyDescent="0.2">
      <c r="B103" s="59"/>
      <c r="C103" s="60"/>
      <c r="D103" s="324"/>
      <c r="E103" s="324"/>
      <c r="F103" s="324"/>
      <c r="G103" s="324"/>
      <c r="H103" s="324"/>
      <c r="I103" s="324"/>
      <c r="J103" s="324"/>
      <c r="K103" s="324"/>
      <c r="L103" s="324"/>
      <c r="M103" s="324"/>
      <c r="N103" s="324"/>
      <c r="O103" s="324"/>
      <c r="P103" s="324"/>
      <c r="Q103" s="324"/>
      <c r="R103" s="33"/>
      <c r="S103" s="33"/>
      <c r="T103" s="33"/>
      <c r="U103" s="33"/>
    </row>
    <row r="104" spans="2:21" ht="12" customHeight="1" x14ac:dyDescent="0.2">
      <c r="B104" s="59"/>
      <c r="C104" s="60"/>
      <c r="D104" s="324"/>
      <c r="E104" s="324"/>
      <c r="F104" s="324"/>
      <c r="G104" s="324"/>
      <c r="H104" s="324"/>
      <c r="I104" s="324"/>
      <c r="J104" s="324"/>
      <c r="K104" s="324"/>
      <c r="L104" s="324"/>
      <c r="M104" s="324"/>
      <c r="N104" s="324"/>
      <c r="O104" s="324"/>
      <c r="P104" s="324"/>
      <c r="Q104" s="324"/>
      <c r="R104" s="33"/>
      <c r="S104" s="33"/>
      <c r="T104" s="33"/>
      <c r="U104" s="33"/>
    </row>
    <row r="105" spans="2:21" s="120" customFormat="1" ht="12" customHeight="1" x14ac:dyDescent="0.2">
      <c r="B105" s="59"/>
      <c r="C105" s="60"/>
      <c r="D105" s="324"/>
      <c r="E105" s="324"/>
      <c r="F105" s="324"/>
      <c r="G105" s="324"/>
      <c r="H105" s="324"/>
      <c r="I105" s="324"/>
      <c r="J105" s="324"/>
      <c r="K105" s="324"/>
      <c r="L105" s="324"/>
      <c r="M105" s="324"/>
      <c r="N105" s="324"/>
      <c r="O105" s="324"/>
      <c r="P105" s="324"/>
      <c r="Q105" s="324"/>
      <c r="R105" s="113"/>
      <c r="S105" s="113"/>
      <c r="T105" s="113"/>
      <c r="U105" s="113"/>
    </row>
    <row r="106" spans="2:21" ht="12" customHeight="1" x14ac:dyDescent="0.2">
      <c r="B106" s="59"/>
      <c r="C106" s="60"/>
      <c r="D106" s="58"/>
      <c r="E106" s="34"/>
      <c r="F106" s="34"/>
      <c r="G106" s="34"/>
      <c r="H106" s="34"/>
      <c r="I106" s="34"/>
      <c r="J106" s="34"/>
      <c r="K106" s="34"/>
      <c r="L106" s="34"/>
      <c r="M106" s="34"/>
      <c r="N106" s="34"/>
      <c r="O106" s="34"/>
      <c r="P106" s="34"/>
      <c r="Q106" s="34"/>
      <c r="R106" s="34"/>
      <c r="S106" s="33"/>
      <c r="T106" s="33"/>
      <c r="U106" s="33"/>
    </row>
    <row r="107" spans="2:21" ht="12" customHeight="1" x14ac:dyDescent="0.2">
      <c r="B107" s="59"/>
      <c r="C107" s="60"/>
      <c r="D107" s="34"/>
      <c r="E107" s="34"/>
      <c r="F107" s="34"/>
      <c r="G107" s="152" t="s">
        <v>31</v>
      </c>
      <c r="H107" s="153"/>
      <c r="I107" s="153"/>
      <c r="J107" s="154"/>
      <c r="K107" s="307">
        <v>2020</v>
      </c>
      <c r="L107" s="307"/>
      <c r="M107" s="307"/>
      <c r="N107" s="307">
        <v>2019</v>
      </c>
      <c r="O107" s="307"/>
      <c r="P107" s="307"/>
      <c r="Q107" s="34"/>
      <c r="R107" s="34"/>
      <c r="S107" s="34"/>
      <c r="T107" s="34"/>
      <c r="U107" s="34"/>
    </row>
    <row r="108" spans="2:21" ht="12" customHeight="1" x14ac:dyDescent="0.2">
      <c r="B108" s="59"/>
      <c r="C108" s="60"/>
      <c r="D108" s="34"/>
      <c r="E108" s="34"/>
      <c r="F108" s="34"/>
      <c r="G108" s="155" t="s">
        <v>124</v>
      </c>
      <c r="H108" s="156"/>
      <c r="I108" s="156"/>
      <c r="J108" s="157"/>
      <c r="K108" s="231">
        <v>21794488.149999999</v>
      </c>
      <c r="L108" s="232"/>
      <c r="M108" s="232"/>
      <c r="N108" s="231">
        <v>17083723.870000001</v>
      </c>
      <c r="O108" s="232"/>
      <c r="P108" s="232"/>
      <c r="Q108" s="34"/>
      <c r="R108" s="34"/>
      <c r="S108" s="34"/>
      <c r="T108" s="34"/>
      <c r="U108" s="34"/>
    </row>
    <row r="109" spans="2:21" ht="12" customHeight="1" x14ac:dyDescent="0.2">
      <c r="B109" s="59"/>
      <c r="C109" s="60"/>
      <c r="D109" s="34"/>
      <c r="E109" s="34"/>
      <c r="F109" s="34"/>
      <c r="G109" s="155" t="s">
        <v>126</v>
      </c>
      <c r="H109" s="156"/>
      <c r="I109" s="156"/>
      <c r="J109" s="157"/>
      <c r="K109" s="231">
        <v>0</v>
      </c>
      <c r="L109" s="232"/>
      <c r="M109" s="232"/>
      <c r="N109" s="231">
        <v>0</v>
      </c>
      <c r="O109" s="232"/>
      <c r="P109" s="232"/>
      <c r="Q109" s="34"/>
      <c r="R109" s="34"/>
      <c r="S109" s="34"/>
      <c r="T109" s="34"/>
      <c r="U109" s="34"/>
    </row>
    <row r="110" spans="2:21" ht="12" customHeight="1" x14ac:dyDescent="0.2">
      <c r="B110" s="59"/>
      <c r="C110" s="60"/>
      <c r="D110" s="34"/>
      <c r="E110" s="34"/>
      <c r="F110" s="34"/>
      <c r="G110" s="148" t="s">
        <v>42</v>
      </c>
      <c r="H110" s="149"/>
      <c r="I110" s="149"/>
      <c r="J110" s="150"/>
      <c r="K110" s="241">
        <f>SUM(K108:M109)</f>
        <v>21794488.149999999</v>
      </c>
      <c r="L110" s="241"/>
      <c r="M110" s="241"/>
      <c r="N110" s="241">
        <f>SUM(N108:P109)</f>
        <v>17083723.870000001</v>
      </c>
      <c r="O110" s="241"/>
      <c r="P110" s="241"/>
      <c r="Q110" s="34"/>
      <c r="R110" s="34"/>
      <c r="S110" s="34"/>
      <c r="T110" s="34"/>
      <c r="U110" s="34"/>
    </row>
    <row r="111" spans="2:21" s="120" customFormat="1" ht="12" customHeight="1" x14ac:dyDescent="0.2">
      <c r="B111" s="59"/>
      <c r="C111" s="60"/>
      <c r="D111" s="34"/>
      <c r="E111" s="34"/>
      <c r="F111" s="34"/>
      <c r="G111" s="122"/>
      <c r="H111" s="122"/>
      <c r="I111" s="122"/>
      <c r="J111" s="122"/>
      <c r="K111" s="123"/>
      <c r="L111" s="123"/>
      <c r="M111" s="123"/>
      <c r="N111" s="123"/>
      <c r="O111" s="123"/>
      <c r="P111" s="123"/>
      <c r="Q111" s="34"/>
      <c r="R111" s="34"/>
      <c r="S111" s="34"/>
      <c r="T111" s="34"/>
      <c r="U111" s="34"/>
    </row>
    <row r="112" spans="2:21" ht="12" customHeight="1" x14ac:dyDescent="0.2">
      <c r="B112" s="59"/>
      <c r="C112" s="27" t="s">
        <v>29</v>
      </c>
      <c r="D112" s="57" t="s">
        <v>43</v>
      </c>
      <c r="E112" s="34"/>
      <c r="F112" s="34"/>
      <c r="G112" s="34"/>
      <c r="H112" s="34"/>
      <c r="I112" s="34"/>
      <c r="J112" s="34"/>
      <c r="K112" s="34"/>
      <c r="L112" s="34"/>
      <c r="M112" s="34"/>
      <c r="N112" s="34"/>
      <c r="O112" s="34"/>
      <c r="P112" s="34"/>
      <c r="Q112" s="34"/>
      <c r="R112" s="34"/>
      <c r="S112" s="34"/>
      <c r="T112" s="34"/>
      <c r="U112" s="34"/>
    </row>
    <row r="113" spans="2:21" ht="12" customHeight="1" x14ac:dyDescent="0.2">
      <c r="B113" s="59"/>
      <c r="C113" s="60"/>
      <c r="D113" s="61" t="s">
        <v>44</v>
      </c>
      <c r="E113" s="34"/>
      <c r="F113" s="34"/>
      <c r="G113" s="34"/>
      <c r="H113" s="34"/>
      <c r="I113" s="34"/>
      <c r="J113" s="34"/>
      <c r="K113" s="34"/>
      <c r="L113" s="34"/>
      <c r="M113" s="34"/>
      <c r="N113" s="34"/>
      <c r="O113" s="34"/>
      <c r="P113" s="34"/>
      <c r="Q113" s="34"/>
      <c r="R113" s="34"/>
      <c r="S113" s="34"/>
      <c r="T113" s="34"/>
      <c r="U113" s="34"/>
    </row>
    <row r="114" spans="2:21" ht="12" customHeight="1" x14ac:dyDescent="0.2">
      <c r="B114" s="59"/>
      <c r="C114" s="60"/>
      <c r="D114" s="34"/>
      <c r="E114" s="34"/>
      <c r="F114" s="240" t="s">
        <v>31</v>
      </c>
      <c r="G114" s="240"/>
      <c r="H114" s="240"/>
      <c r="I114" s="240"/>
      <c r="J114" s="240"/>
      <c r="K114" s="240"/>
      <c r="L114" s="240"/>
      <c r="M114" s="240"/>
      <c r="N114" s="240"/>
      <c r="O114" s="271" t="s">
        <v>36</v>
      </c>
      <c r="P114" s="272"/>
      <c r="Q114" s="273"/>
      <c r="R114" s="34"/>
      <c r="S114" s="34"/>
      <c r="T114" s="34"/>
      <c r="U114" s="34"/>
    </row>
    <row r="115" spans="2:21" ht="12" customHeight="1" x14ac:dyDescent="0.2">
      <c r="B115" s="59"/>
      <c r="C115" s="60"/>
      <c r="D115" s="34"/>
      <c r="E115" s="34"/>
      <c r="F115" s="230" t="s">
        <v>127</v>
      </c>
      <c r="G115" s="230"/>
      <c r="H115" s="230"/>
      <c r="I115" s="230"/>
      <c r="J115" s="230"/>
      <c r="K115" s="230"/>
      <c r="L115" s="230"/>
      <c r="M115" s="230"/>
      <c r="N115" s="230"/>
      <c r="O115" s="231">
        <v>0</v>
      </c>
      <c r="P115" s="232"/>
      <c r="Q115" s="232"/>
      <c r="R115" s="34"/>
      <c r="S115" s="34"/>
      <c r="T115" s="34"/>
      <c r="U115" s="34"/>
    </row>
    <row r="116" spans="2:21" ht="12" customHeight="1" x14ac:dyDescent="0.2">
      <c r="B116" s="59"/>
      <c r="C116" s="60"/>
      <c r="D116" s="34"/>
      <c r="E116" s="34"/>
      <c r="F116" s="230" t="s">
        <v>128</v>
      </c>
      <c r="G116" s="230"/>
      <c r="H116" s="230"/>
      <c r="I116" s="230"/>
      <c r="J116" s="230"/>
      <c r="K116" s="230"/>
      <c r="L116" s="230"/>
      <c r="M116" s="230"/>
      <c r="N116" s="230"/>
      <c r="O116" s="231">
        <v>18528380.600000001</v>
      </c>
      <c r="P116" s="232"/>
      <c r="Q116" s="232"/>
      <c r="R116" s="34"/>
      <c r="S116" s="34"/>
      <c r="T116" s="34"/>
      <c r="U116" s="34"/>
    </row>
    <row r="117" spans="2:21" ht="12" customHeight="1" x14ac:dyDescent="0.2">
      <c r="B117" s="59"/>
      <c r="C117" s="60"/>
      <c r="D117" s="34"/>
      <c r="E117" s="34"/>
      <c r="F117" s="230" t="s">
        <v>129</v>
      </c>
      <c r="G117" s="230"/>
      <c r="H117" s="230"/>
      <c r="I117" s="230"/>
      <c r="J117" s="230"/>
      <c r="K117" s="230"/>
      <c r="L117" s="230"/>
      <c r="M117" s="230"/>
      <c r="N117" s="230"/>
      <c r="O117" s="231">
        <v>0</v>
      </c>
      <c r="P117" s="232"/>
      <c r="Q117" s="232"/>
      <c r="R117" s="34"/>
      <c r="S117" s="34"/>
      <c r="T117" s="34"/>
      <c r="U117" s="34"/>
    </row>
    <row r="118" spans="2:21" ht="12" customHeight="1" x14ac:dyDescent="0.2">
      <c r="B118" s="59"/>
      <c r="C118" s="60"/>
      <c r="D118" s="34"/>
      <c r="E118" s="29"/>
      <c r="F118" s="230" t="s">
        <v>130</v>
      </c>
      <c r="G118" s="230"/>
      <c r="H118" s="230"/>
      <c r="I118" s="230"/>
      <c r="J118" s="230"/>
      <c r="K118" s="230"/>
      <c r="L118" s="230"/>
      <c r="M118" s="230"/>
      <c r="N118" s="230"/>
      <c r="O118" s="231">
        <v>1637391.67</v>
      </c>
      <c r="P118" s="232"/>
      <c r="Q118" s="232"/>
      <c r="R118" s="34"/>
      <c r="S118" s="34"/>
      <c r="T118" s="34"/>
      <c r="U118" s="34"/>
    </row>
    <row r="119" spans="2:21" ht="12" customHeight="1" x14ac:dyDescent="0.2">
      <c r="B119" s="59"/>
      <c r="C119" s="60"/>
      <c r="D119" s="34"/>
      <c r="E119" s="62"/>
      <c r="F119" s="230" t="s">
        <v>131</v>
      </c>
      <c r="G119" s="230"/>
      <c r="H119" s="230"/>
      <c r="I119" s="230"/>
      <c r="J119" s="230"/>
      <c r="K119" s="230"/>
      <c r="L119" s="230"/>
      <c r="M119" s="230"/>
      <c r="N119" s="230"/>
      <c r="O119" s="231">
        <v>259657.84</v>
      </c>
      <c r="P119" s="232"/>
      <c r="Q119" s="232"/>
      <c r="R119" s="34"/>
      <c r="S119" s="34"/>
      <c r="T119" s="34"/>
      <c r="U119" s="34"/>
    </row>
    <row r="120" spans="2:21" ht="12" customHeight="1" x14ac:dyDescent="0.2">
      <c r="B120" s="59"/>
      <c r="C120" s="60"/>
      <c r="D120" s="34"/>
      <c r="E120" s="112"/>
      <c r="F120" s="401" t="s">
        <v>125</v>
      </c>
      <c r="G120" s="402"/>
      <c r="H120" s="402"/>
      <c r="I120" s="402"/>
      <c r="J120" s="402"/>
      <c r="K120" s="402"/>
      <c r="L120" s="402"/>
      <c r="M120" s="402"/>
      <c r="N120" s="403"/>
      <c r="O120" s="233">
        <f>SUM(O115:Q119)</f>
        <v>20425430.110000003</v>
      </c>
      <c r="P120" s="234"/>
      <c r="Q120" s="235"/>
      <c r="R120" s="34"/>
      <c r="S120" s="34"/>
      <c r="T120" s="34"/>
      <c r="U120" s="34"/>
    </row>
    <row r="121" spans="2:21" ht="12" customHeight="1" x14ac:dyDescent="0.2">
      <c r="B121" s="59"/>
      <c r="C121" s="60"/>
      <c r="D121" s="112"/>
      <c r="E121" s="29"/>
      <c r="F121" s="112"/>
      <c r="G121" s="112"/>
      <c r="H121" s="112"/>
      <c r="I121" s="112"/>
      <c r="J121" s="112"/>
      <c r="K121" s="112"/>
      <c r="L121" s="112"/>
      <c r="M121" s="112"/>
      <c r="N121" s="112"/>
      <c r="O121" s="112"/>
      <c r="P121" s="112"/>
      <c r="Q121" s="112"/>
      <c r="R121" s="63"/>
      <c r="S121" s="63"/>
      <c r="T121" s="63"/>
      <c r="U121" s="63"/>
    </row>
    <row r="122" spans="2:21" ht="18" customHeight="1" x14ac:dyDescent="0.2">
      <c r="B122" s="59"/>
      <c r="C122" s="60"/>
      <c r="D122" s="57" t="s">
        <v>45</v>
      </c>
      <c r="E122" s="127"/>
      <c r="F122" s="58"/>
      <c r="G122" s="58"/>
      <c r="H122" s="58"/>
      <c r="I122" s="58"/>
      <c r="J122" s="58"/>
      <c r="K122" s="58"/>
      <c r="L122" s="58"/>
      <c r="M122" s="58"/>
      <c r="N122" s="58"/>
      <c r="O122" s="58"/>
      <c r="P122" s="58"/>
      <c r="Q122" s="58"/>
      <c r="R122" s="33"/>
      <c r="S122" s="29"/>
      <c r="T122" s="29"/>
      <c r="U122" s="34"/>
    </row>
    <row r="123" spans="2:21" ht="30.75" customHeight="1" x14ac:dyDescent="0.2">
      <c r="B123" s="59"/>
      <c r="C123" s="60"/>
      <c r="D123" s="229" t="s">
        <v>201</v>
      </c>
      <c r="E123" s="229"/>
      <c r="F123" s="229"/>
      <c r="G123" s="229"/>
      <c r="H123" s="229"/>
      <c r="I123" s="229"/>
      <c r="J123" s="229"/>
      <c r="K123" s="229"/>
      <c r="L123" s="229"/>
      <c r="M123" s="229"/>
      <c r="N123" s="229"/>
      <c r="O123" s="229"/>
      <c r="P123" s="229"/>
      <c r="Q123" s="229"/>
      <c r="R123" s="33"/>
      <c r="S123" s="33"/>
      <c r="T123" s="33"/>
      <c r="U123" s="33"/>
    </row>
    <row r="124" spans="2:21" ht="12" customHeight="1" x14ac:dyDescent="0.2">
      <c r="B124" s="59"/>
      <c r="C124" s="60"/>
      <c r="D124" s="229"/>
      <c r="E124" s="229"/>
      <c r="F124" s="229"/>
      <c r="G124" s="229"/>
      <c r="H124" s="229"/>
      <c r="I124" s="229"/>
      <c r="J124" s="229"/>
      <c r="K124" s="229"/>
      <c r="L124" s="229"/>
      <c r="M124" s="229"/>
      <c r="N124" s="229"/>
      <c r="O124" s="229"/>
      <c r="P124" s="229"/>
      <c r="Q124" s="229"/>
      <c r="R124" s="33"/>
      <c r="S124" s="33"/>
      <c r="T124" s="33"/>
      <c r="U124" s="33"/>
    </row>
    <row r="125" spans="2:21" ht="12" customHeight="1" x14ac:dyDescent="0.2">
      <c r="B125" s="59"/>
      <c r="C125" s="60"/>
      <c r="D125" s="151"/>
      <c r="E125" s="151"/>
      <c r="F125" s="151"/>
      <c r="G125" s="151"/>
      <c r="H125" s="151"/>
      <c r="I125" s="151"/>
      <c r="J125" s="151"/>
      <c r="K125" s="151"/>
      <c r="L125" s="151"/>
      <c r="M125" s="151"/>
      <c r="N125" s="151"/>
      <c r="O125" s="151"/>
      <c r="P125" s="151"/>
      <c r="Q125" s="151"/>
      <c r="R125" s="33"/>
      <c r="S125" s="33"/>
      <c r="T125" s="33"/>
      <c r="U125" s="33"/>
    </row>
    <row r="126" spans="2:21" ht="12" customHeight="1" x14ac:dyDescent="0.2">
      <c r="B126" s="59"/>
      <c r="C126" s="60"/>
      <c r="D126" s="33"/>
      <c r="E126" s="223" t="s">
        <v>31</v>
      </c>
      <c r="F126" s="224"/>
      <c r="G126" s="225"/>
      <c r="H126" s="64" t="s">
        <v>151</v>
      </c>
      <c r="I126" s="223" t="s">
        <v>36</v>
      </c>
      <c r="J126" s="225"/>
      <c r="K126" s="65" t="s">
        <v>38</v>
      </c>
      <c r="L126" s="33"/>
      <c r="M126" s="33"/>
      <c r="N126" s="33"/>
      <c r="O126" s="33"/>
      <c r="P126" s="33"/>
      <c r="Q126" s="33"/>
      <c r="R126" s="33"/>
      <c r="S126" s="33"/>
      <c r="T126" s="33"/>
      <c r="U126" s="33"/>
    </row>
    <row r="127" spans="2:21" ht="23.25" customHeight="1" x14ac:dyDescent="0.2">
      <c r="B127" s="59"/>
      <c r="C127" s="60"/>
      <c r="D127" s="33"/>
      <c r="E127" s="226" t="s">
        <v>338</v>
      </c>
      <c r="F127" s="227"/>
      <c r="G127" s="228"/>
      <c r="H127" s="66" t="s">
        <v>152</v>
      </c>
      <c r="I127" s="322">
        <v>11688102.73</v>
      </c>
      <c r="J127" s="323"/>
      <c r="K127" s="67">
        <f>I127/$O$116</f>
        <v>0.63082160186195657</v>
      </c>
      <c r="L127" s="208"/>
      <c r="M127"/>
      <c r="N127"/>
      <c r="O127" s="33"/>
      <c r="P127" s="33"/>
      <c r="Q127" s="33"/>
      <c r="R127" s="33"/>
      <c r="S127" s="33"/>
      <c r="T127" s="33"/>
      <c r="U127" s="33"/>
    </row>
    <row r="128" spans="2:21" s="120" customFormat="1" ht="23.25" customHeight="1" x14ac:dyDescent="0.2">
      <c r="B128" s="59"/>
      <c r="C128" s="60"/>
      <c r="D128" s="113"/>
      <c r="E128" s="311" t="s">
        <v>339</v>
      </c>
      <c r="F128" s="312"/>
      <c r="G128" s="313"/>
      <c r="H128" s="188" t="s">
        <v>152</v>
      </c>
      <c r="I128" s="277">
        <v>2046246.87</v>
      </c>
      <c r="J128" s="278"/>
      <c r="K128" s="189">
        <f>I128/$O$116</f>
        <v>0.11043851668288808</v>
      </c>
      <c r="L128" s="113"/>
      <c r="M128"/>
      <c r="N128"/>
      <c r="O128" s="113"/>
      <c r="P128" s="113"/>
      <c r="Q128" s="113"/>
      <c r="R128" s="113"/>
      <c r="S128" s="113"/>
      <c r="T128" s="113"/>
      <c r="U128" s="113"/>
    </row>
    <row r="129" spans="2:21" s="120" customFormat="1" ht="12.75" x14ac:dyDescent="0.2">
      <c r="B129" s="59"/>
      <c r="C129" s="60"/>
      <c r="D129" s="113"/>
      <c r="E129" s="226" t="s">
        <v>202</v>
      </c>
      <c r="F129" s="227"/>
      <c r="G129" s="228"/>
      <c r="H129" s="66" t="s">
        <v>152</v>
      </c>
      <c r="I129" s="238">
        <v>89760.94</v>
      </c>
      <c r="J129" s="239"/>
      <c r="K129" s="67">
        <f>I129/$O$116</f>
        <v>4.8445108041444271E-3</v>
      </c>
      <c r="L129" s="113"/>
      <c r="M129"/>
      <c r="N129"/>
      <c r="O129" s="113"/>
      <c r="P129" s="113"/>
      <c r="Q129" s="113"/>
      <c r="R129" s="113"/>
      <c r="S129" s="113"/>
      <c r="T129" s="113"/>
      <c r="U129" s="113"/>
    </row>
    <row r="130" spans="2:21" s="120" customFormat="1" ht="23.25" customHeight="1" x14ac:dyDescent="0.2">
      <c r="B130" s="59"/>
      <c r="C130" s="60"/>
      <c r="D130" s="113"/>
      <c r="E130" s="226" t="s">
        <v>345</v>
      </c>
      <c r="F130" s="227"/>
      <c r="G130" s="228"/>
      <c r="H130" s="66" t="s">
        <v>152</v>
      </c>
      <c r="I130" s="238">
        <v>4704270.0599999996</v>
      </c>
      <c r="J130" s="239"/>
      <c r="K130" s="67">
        <f>I130/$O$116</f>
        <v>0.25389537065101087</v>
      </c>
      <c r="L130" s="113"/>
      <c r="M130"/>
      <c r="N130"/>
      <c r="O130" s="113"/>
      <c r="P130" s="113"/>
      <c r="Q130" s="113"/>
      <c r="R130" s="113"/>
      <c r="S130" s="113"/>
      <c r="T130" s="113"/>
      <c r="U130" s="113"/>
    </row>
    <row r="131" spans="2:21" ht="26.45" customHeight="1" x14ac:dyDescent="0.2">
      <c r="B131" s="59"/>
      <c r="C131" s="60"/>
      <c r="D131" s="33"/>
      <c r="E131" s="226" t="s">
        <v>279</v>
      </c>
      <c r="F131" s="227"/>
      <c r="G131" s="228"/>
      <c r="H131" s="66"/>
      <c r="I131" s="279">
        <f>SUM(I127:J130)</f>
        <v>18528380.600000001</v>
      </c>
      <c r="J131" s="280"/>
      <c r="K131" s="186">
        <f>SUM(K127:K130)</f>
        <v>0.99999999999999989</v>
      </c>
      <c r="L131" s="33"/>
      <c r="M131"/>
      <c r="N131"/>
      <c r="O131" s="33"/>
      <c r="P131" s="33"/>
      <c r="Q131" s="33"/>
      <c r="R131" s="33"/>
      <c r="S131" s="33"/>
      <c r="T131" s="33"/>
      <c r="U131" s="33"/>
    </row>
    <row r="132" spans="2:21" s="120" customFormat="1" ht="26.45" customHeight="1" x14ac:dyDescent="0.2">
      <c r="B132" s="59"/>
      <c r="C132" s="60"/>
      <c r="D132" s="113"/>
      <c r="E132" s="212"/>
      <c r="F132" s="212"/>
      <c r="G132" s="212"/>
      <c r="I132" s="213"/>
      <c r="J132" s="213"/>
      <c r="K132" s="214"/>
      <c r="L132" s="113"/>
      <c r="M132"/>
      <c r="N132"/>
      <c r="O132" s="113"/>
      <c r="P132" s="113"/>
      <c r="Q132" s="113"/>
      <c r="R132" s="113"/>
      <c r="S132" s="113"/>
      <c r="T132" s="113"/>
      <c r="U132" s="113"/>
    </row>
    <row r="133" spans="2:21" ht="12" customHeight="1" x14ac:dyDescent="0.2">
      <c r="B133" s="60"/>
      <c r="C133" s="26" t="s">
        <v>14</v>
      </c>
      <c r="D133" s="70" t="s">
        <v>15</v>
      </c>
      <c r="E133" s="34"/>
      <c r="F133" s="34"/>
      <c r="G133" s="69"/>
      <c r="K133" s="34"/>
      <c r="L133" s="34"/>
      <c r="M133" s="34"/>
      <c r="N133" s="34"/>
      <c r="O133" s="34"/>
      <c r="P133" s="34"/>
      <c r="Q133" s="34"/>
      <c r="R133" s="68"/>
      <c r="S133" s="60"/>
      <c r="T133" s="60"/>
      <c r="U133" s="60"/>
    </row>
    <row r="134" spans="2:21" ht="12" customHeight="1" x14ac:dyDescent="0.2">
      <c r="C134" s="71"/>
      <c r="D134" s="68"/>
      <c r="E134" s="34"/>
      <c r="F134" s="34"/>
      <c r="G134" s="69"/>
      <c r="K134" s="34"/>
      <c r="L134" s="34"/>
      <c r="M134" s="34"/>
      <c r="N134" s="34"/>
      <c r="O134" s="34"/>
      <c r="P134" s="34"/>
      <c r="Q134" s="34"/>
      <c r="R134" s="34"/>
      <c r="S134" s="68"/>
      <c r="T134" s="68"/>
      <c r="U134" s="68"/>
    </row>
    <row r="135" spans="2:21" ht="12" customHeight="1" x14ac:dyDescent="0.2">
      <c r="B135" s="34"/>
      <c r="C135" s="34"/>
      <c r="D135" s="26" t="s">
        <v>6</v>
      </c>
      <c r="F135" s="34"/>
      <c r="G135" s="34"/>
      <c r="R135" s="34"/>
      <c r="S135" s="34"/>
      <c r="T135" s="34"/>
      <c r="U135" s="34"/>
    </row>
    <row r="136" spans="2:21" ht="12" customHeight="1" x14ac:dyDescent="0.2">
      <c r="B136" s="34"/>
      <c r="C136" s="35"/>
      <c r="D136" s="69"/>
      <c r="G136" s="274" t="s">
        <v>31</v>
      </c>
      <c r="H136" s="275"/>
      <c r="I136" s="275"/>
      <c r="J136" s="275"/>
      <c r="K136" s="275"/>
      <c r="L136" s="275"/>
      <c r="M136" s="276"/>
      <c r="N136" s="274" t="s">
        <v>36</v>
      </c>
      <c r="O136" s="275"/>
      <c r="P136" s="276"/>
      <c r="R136" s="34"/>
      <c r="S136" s="34"/>
      <c r="T136" s="34"/>
      <c r="U136" s="34"/>
    </row>
    <row r="137" spans="2:21" ht="12" customHeight="1" x14ac:dyDescent="0.2">
      <c r="B137" s="34"/>
      <c r="C137" s="35"/>
      <c r="D137" s="69"/>
      <c r="G137" s="282" t="s">
        <v>132</v>
      </c>
      <c r="H137" s="283"/>
      <c r="I137" s="283"/>
      <c r="J137" s="283"/>
      <c r="K137" s="283"/>
      <c r="L137" s="283"/>
      <c r="M137" s="284"/>
      <c r="N137" s="217">
        <v>38989301.619999997</v>
      </c>
      <c r="O137" s="314"/>
      <c r="P137" s="315"/>
      <c r="R137" s="34"/>
      <c r="S137" s="34"/>
      <c r="T137" s="34"/>
      <c r="U137" s="34"/>
    </row>
    <row r="138" spans="2:21" ht="12" customHeight="1" x14ac:dyDescent="0.2">
      <c r="B138" s="34"/>
      <c r="C138" s="35"/>
      <c r="D138" s="69"/>
      <c r="G138" s="282" t="s">
        <v>133</v>
      </c>
      <c r="H138" s="283"/>
      <c r="I138" s="283"/>
      <c r="J138" s="283"/>
      <c r="K138" s="283"/>
      <c r="L138" s="283"/>
      <c r="M138" s="284"/>
      <c r="N138" s="217">
        <v>702716.74</v>
      </c>
      <c r="O138" s="314"/>
      <c r="P138" s="315"/>
      <c r="R138" s="34"/>
      <c r="S138" s="34"/>
      <c r="T138" s="34"/>
      <c r="U138" s="34"/>
    </row>
    <row r="139" spans="2:21" ht="12" customHeight="1" x14ac:dyDescent="0.2">
      <c r="B139" s="34"/>
      <c r="C139" s="35"/>
      <c r="D139" s="69"/>
      <c r="G139" s="282" t="s">
        <v>134</v>
      </c>
      <c r="H139" s="283"/>
      <c r="I139" s="283"/>
      <c r="J139" s="283"/>
      <c r="K139" s="283"/>
      <c r="L139" s="283"/>
      <c r="M139" s="284"/>
      <c r="N139" s="217">
        <v>0</v>
      </c>
      <c r="O139" s="314"/>
      <c r="P139" s="315"/>
      <c r="R139" s="34"/>
      <c r="S139" s="34"/>
      <c r="T139" s="34"/>
      <c r="U139" s="34"/>
    </row>
    <row r="140" spans="2:21" ht="12" customHeight="1" x14ac:dyDescent="0.2">
      <c r="B140" s="34"/>
      <c r="C140" s="35"/>
      <c r="D140" s="69"/>
      <c r="G140" s="282" t="s">
        <v>135</v>
      </c>
      <c r="H140" s="283"/>
      <c r="I140" s="283"/>
      <c r="J140" s="283"/>
      <c r="K140" s="283"/>
      <c r="L140" s="283"/>
      <c r="M140" s="284"/>
      <c r="N140" s="217">
        <v>0</v>
      </c>
      <c r="O140" s="314"/>
      <c r="P140" s="315"/>
      <c r="R140" s="34"/>
      <c r="S140" s="34"/>
      <c r="T140" s="34"/>
      <c r="U140" s="34"/>
    </row>
    <row r="141" spans="2:21" ht="12" customHeight="1" x14ac:dyDescent="0.2">
      <c r="B141" s="34"/>
      <c r="C141" s="35"/>
      <c r="D141" s="69"/>
      <c r="G141" s="282" t="s">
        <v>136</v>
      </c>
      <c r="H141" s="283"/>
      <c r="I141" s="283"/>
      <c r="J141" s="283"/>
      <c r="K141" s="283"/>
      <c r="L141" s="283"/>
      <c r="M141" s="284"/>
      <c r="N141" s="217">
        <v>134291.37</v>
      </c>
      <c r="O141" s="314"/>
      <c r="P141" s="315"/>
      <c r="R141" s="34"/>
      <c r="S141" s="34"/>
      <c r="T141" s="34"/>
      <c r="U141" s="34"/>
    </row>
    <row r="142" spans="2:21" ht="12" customHeight="1" x14ac:dyDescent="0.2">
      <c r="B142" s="34"/>
      <c r="C142" s="35"/>
      <c r="D142" s="69"/>
      <c r="G142" s="285" t="s">
        <v>137</v>
      </c>
      <c r="H142" s="286"/>
      <c r="I142" s="286"/>
      <c r="J142" s="286"/>
      <c r="K142" s="286"/>
      <c r="L142" s="286"/>
      <c r="M142" s="287"/>
      <c r="N142" s="233">
        <f>SUM(N137:P141)</f>
        <v>39826309.729999997</v>
      </c>
      <c r="O142" s="234"/>
      <c r="P142" s="235"/>
      <c r="R142" s="34"/>
      <c r="S142" s="34"/>
      <c r="T142" s="34"/>
      <c r="U142" s="34"/>
    </row>
    <row r="143" spans="2:21" s="120" customFormat="1" ht="12" customHeight="1" x14ac:dyDescent="0.2">
      <c r="B143" s="34"/>
      <c r="C143" s="35"/>
      <c r="D143" s="146"/>
      <c r="G143" s="122"/>
      <c r="H143" s="122"/>
      <c r="I143" s="122"/>
      <c r="J143" s="122"/>
      <c r="K143" s="122"/>
      <c r="L143" s="122"/>
      <c r="M143" s="122"/>
      <c r="N143" s="147"/>
      <c r="O143" s="147"/>
      <c r="P143" s="147"/>
      <c r="R143" s="34"/>
      <c r="S143" s="34"/>
      <c r="T143" s="34"/>
      <c r="U143" s="34"/>
    </row>
    <row r="144" spans="2:21" ht="12" customHeight="1" x14ac:dyDescent="0.2">
      <c r="B144" s="34"/>
      <c r="C144" s="35"/>
      <c r="D144" s="32" t="s">
        <v>46</v>
      </c>
      <c r="E144" s="72"/>
      <c r="Q144" s="34"/>
      <c r="R144" s="34"/>
      <c r="S144" s="34"/>
      <c r="T144" s="34"/>
      <c r="U144" s="34"/>
    </row>
    <row r="145" spans="2:21" ht="12" customHeight="1" x14ac:dyDescent="0.2">
      <c r="B145" s="34"/>
      <c r="C145" s="35"/>
      <c r="D145" s="34"/>
      <c r="E145" s="72"/>
      <c r="F145" s="72"/>
      <c r="G145" s="120"/>
      <c r="H145" s="120"/>
      <c r="I145" s="120"/>
      <c r="J145" s="120"/>
      <c r="K145" s="120"/>
      <c r="L145" s="120"/>
      <c r="M145" s="120"/>
      <c r="Q145" s="34"/>
      <c r="R145"/>
      <c r="S145" s="34"/>
      <c r="T145" s="34"/>
      <c r="U145" s="34"/>
    </row>
    <row r="146" spans="2:21" ht="12" customHeight="1" x14ac:dyDescent="0.2">
      <c r="B146" s="34"/>
      <c r="C146" s="35"/>
      <c r="D146" s="34"/>
      <c r="E146" s="152" t="s">
        <v>31</v>
      </c>
      <c r="F146" s="153"/>
      <c r="G146" s="153"/>
      <c r="H146" s="153"/>
      <c r="I146" s="153"/>
      <c r="J146" s="153"/>
      <c r="K146" s="153"/>
      <c r="L146" s="154"/>
      <c r="M146" s="274" t="s">
        <v>36</v>
      </c>
      <c r="N146" s="275"/>
      <c r="O146" s="276"/>
      <c r="P146" s="274" t="s">
        <v>38</v>
      </c>
      <c r="Q146" s="275"/>
      <c r="R146" s="276"/>
      <c r="S146" s="34"/>
      <c r="T146" s="34"/>
      <c r="U146" s="34"/>
    </row>
    <row r="147" spans="2:21" ht="12" customHeight="1" x14ac:dyDescent="0.2">
      <c r="B147" s="34"/>
      <c r="C147" s="35"/>
      <c r="D147" s="34"/>
      <c r="E147" s="155" t="s">
        <v>138</v>
      </c>
      <c r="F147" s="156"/>
      <c r="G147" s="156"/>
      <c r="H147" s="156"/>
      <c r="I147" s="156"/>
      <c r="J147" s="156"/>
      <c r="K147" s="156"/>
      <c r="L147" s="157"/>
      <c r="M147" s="217">
        <v>8802941.9299999997</v>
      </c>
      <c r="N147" s="218"/>
      <c r="O147" s="219"/>
      <c r="P147" s="220">
        <f>M147/$N$142</f>
        <v>0.22103333172666512</v>
      </c>
      <c r="Q147" s="221"/>
      <c r="R147" s="222"/>
      <c r="S147" s="34"/>
      <c r="T147" s="34"/>
      <c r="U147" s="34"/>
    </row>
    <row r="148" spans="2:21" s="120" customFormat="1" ht="12" customHeight="1" x14ac:dyDescent="0.2">
      <c r="B148" s="34"/>
      <c r="C148" s="35"/>
      <c r="D148" s="34"/>
      <c r="E148" s="155" t="s">
        <v>346</v>
      </c>
      <c r="F148" s="156"/>
      <c r="G148" s="156"/>
      <c r="H148" s="156"/>
      <c r="I148" s="156"/>
      <c r="J148" s="156"/>
      <c r="K148" s="156"/>
      <c r="L148" s="157"/>
      <c r="M148" s="217">
        <v>7951898.4199999999</v>
      </c>
      <c r="N148" s="218"/>
      <c r="O148" s="219"/>
      <c r="P148" s="220">
        <f>M148/$N$142</f>
        <v>0.19966445482670636</v>
      </c>
      <c r="Q148" s="221"/>
      <c r="R148" s="222"/>
      <c r="S148" s="34"/>
      <c r="T148" s="34"/>
      <c r="U148" s="34"/>
    </row>
    <row r="149" spans="2:21" s="120" customFormat="1" ht="12" customHeight="1" x14ac:dyDescent="0.2">
      <c r="B149" s="34"/>
      <c r="C149" s="35"/>
      <c r="D149" s="34"/>
      <c r="E149" s="155" t="s">
        <v>348</v>
      </c>
      <c r="F149" s="156"/>
      <c r="G149" s="156"/>
      <c r="H149" s="156"/>
      <c r="I149" s="156"/>
      <c r="J149" s="156"/>
      <c r="K149" s="156"/>
      <c r="L149" s="157"/>
      <c r="M149" s="217">
        <v>4322015.24</v>
      </c>
      <c r="N149" s="218"/>
      <c r="O149" s="219"/>
      <c r="P149" s="220">
        <f>M149/$N$142</f>
        <v>0.10852160969220687</v>
      </c>
      <c r="Q149" s="221"/>
      <c r="R149" s="222"/>
      <c r="S149" s="34"/>
      <c r="T149" s="34"/>
      <c r="U149" s="34"/>
    </row>
    <row r="150" spans="2:21" s="120" customFormat="1" ht="12" customHeight="1" x14ac:dyDescent="0.2">
      <c r="B150" s="34"/>
      <c r="C150" s="35"/>
      <c r="D150" s="34"/>
      <c r="E150" s="282" t="s">
        <v>340</v>
      </c>
      <c r="F150" s="283"/>
      <c r="G150" s="283"/>
      <c r="H150" s="283"/>
      <c r="I150" s="283"/>
      <c r="J150" s="283"/>
      <c r="K150" s="283"/>
      <c r="L150" s="284"/>
      <c r="M150" s="327">
        <v>10185905.35</v>
      </c>
      <c r="N150" s="328"/>
      <c r="O150" s="329"/>
      <c r="P150" s="220">
        <f t="shared" ref="P150" si="0">M150/$N$142</f>
        <v>0.25575820152694828</v>
      </c>
      <c r="Q150" s="221"/>
      <c r="R150" s="222"/>
      <c r="S150" s="34"/>
      <c r="T150" s="34"/>
      <c r="U150" s="34"/>
    </row>
    <row r="151" spans="2:21" s="120" customFormat="1" ht="13.5" customHeight="1" x14ac:dyDescent="0.2">
      <c r="B151" s="34"/>
      <c r="C151" s="35"/>
      <c r="D151" s="34"/>
      <c r="E151" s="139"/>
      <c r="F151" s="139"/>
      <c r="G151" s="139"/>
      <c r="H151" s="139"/>
      <c r="I151" s="139"/>
      <c r="J151" s="139"/>
      <c r="K151" s="139"/>
      <c r="L151" s="139"/>
      <c r="M151" s="140"/>
      <c r="N151" s="141"/>
      <c r="O151" s="141"/>
      <c r="P151" s="142"/>
      <c r="Q151" s="142"/>
      <c r="R151" s="142"/>
      <c r="S151" s="34"/>
      <c r="T151" s="34"/>
      <c r="U151" s="34"/>
    </row>
    <row r="152" spans="2:21" ht="13.5" customHeight="1" x14ac:dyDescent="0.2">
      <c r="B152" s="74"/>
      <c r="C152" s="75" t="s">
        <v>12</v>
      </c>
      <c r="D152" s="76" t="s">
        <v>13</v>
      </c>
      <c r="G152" s="73"/>
      <c r="K152" s="34"/>
      <c r="L152" s="34"/>
      <c r="M152" s="34"/>
      <c r="N152" s="34"/>
      <c r="O152" s="34"/>
      <c r="P152" s="34"/>
      <c r="Q152" s="34"/>
      <c r="R152" s="29"/>
    </row>
    <row r="153" spans="2:21" s="120" customFormat="1" ht="12" customHeight="1" x14ac:dyDescent="0.2">
      <c r="B153" s="74"/>
      <c r="C153" s="75"/>
      <c r="D153" s="76"/>
      <c r="G153" s="126"/>
      <c r="K153" s="34"/>
      <c r="L153" s="34"/>
      <c r="M153" s="34"/>
      <c r="N153" s="34"/>
      <c r="O153" s="34"/>
      <c r="P153" s="34"/>
      <c r="Q153" s="34"/>
      <c r="R153" s="29"/>
    </row>
    <row r="154" spans="2:21" s="120" customFormat="1" ht="12" customHeight="1" x14ac:dyDescent="0.2">
      <c r="B154" s="74"/>
      <c r="C154" s="75"/>
      <c r="D154" s="386" t="s">
        <v>286</v>
      </c>
      <c r="E154" s="386"/>
      <c r="F154" s="386"/>
      <c r="G154" s="386"/>
      <c r="H154" s="386"/>
      <c r="I154" s="386"/>
      <c r="J154" s="386"/>
      <c r="K154" s="386"/>
      <c r="L154" s="386"/>
      <c r="M154" s="386"/>
      <c r="N154" s="386"/>
      <c r="O154" s="386"/>
      <c r="P154" s="386"/>
      <c r="Q154" s="386"/>
      <c r="R154" s="29"/>
    </row>
    <row r="155" spans="2:21" s="120" customFormat="1" ht="12" customHeight="1" x14ac:dyDescent="0.2">
      <c r="B155" s="74"/>
      <c r="C155" s="75"/>
      <c r="D155" s="386"/>
      <c r="E155" s="386"/>
      <c r="F155" s="386"/>
      <c r="G155" s="386"/>
      <c r="H155" s="386"/>
      <c r="I155" s="386"/>
      <c r="J155" s="386"/>
      <c r="K155" s="386"/>
      <c r="L155" s="386"/>
      <c r="M155" s="386"/>
      <c r="N155" s="386"/>
      <c r="O155" s="386"/>
      <c r="P155" s="386"/>
      <c r="Q155" s="386"/>
      <c r="R155" s="29"/>
    </row>
    <row r="156" spans="2:21" s="120" customFormat="1" ht="12" customHeight="1" x14ac:dyDescent="0.2">
      <c r="B156" s="74"/>
      <c r="C156" s="75"/>
      <c r="D156" s="386"/>
      <c r="E156" s="386"/>
      <c r="F156" s="386"/>
      <c r="G156" s="386"/>
      <c r="H156" s="386"/>
      <c r="I156" s="386"/>
      <c r="J156" s="386"/>
      <c r="K156" s="386"/>
      <c r="L156" s="386"/>
      <c r="M156" s="386"/>
      <c r="N156" s="386"/>
      <c r="O156" s="386"/>
      <c r="P156" s="386"/>
      <c r="Q156" s="386"/>
      <c r="R156" s="29"/>
    </row>
    <row r="157" spans="2:21" s="120" customFormat="1" ht="12" customHeight="1" x14ac:dyDescent="0.2">
      <c r="B157" s="74"/>
      <c r="C157" s="75"/>
      <c r="D157" s="386"/>
      <c r="E157" s="386"/>
      <c r="F157" s="386"/>
      <c r="G157" s="386"/>
      <c r="H157" s="386"/>
      <c r="I157" s="386"/>
      <c r="J157" s="386"/>
      <c r="K157" s="386"/>
      <c r="L157" s="386"/>
      <c r="M157" s="386"/>
      <c r="N157" s="386"/>
      <c r="O157" s="386"/>
      <c r="P157" s="386"/>
      <c r="Q157" s="386"/>
      <c r="R157" s="29"/>
    </row>
    <row r="158" spans="2:21" s="120" customFormat="1" ht="12" customHeight="1" x14ac:dyDescent="0.2">
      <c r="B158" s="74"/>
      <c r="C158" s="75"/>
      <c r="D158" s="386"/>
      <c r="E158" s="386"/>
      <c r="F158" s="386"/>
      <c r="G158" s="386"/>
      <c r="H158" s="386"/>
      <c r="I158" s="386"/>
      <c r="J158" s="386"/>
      <c r="K158" s="386"/>
      <c r="L158" s="386"/>
      <c r="M158" s="386"/>
      <c r="N158" s="386"/>
      <c r="O158" s="386"/>
      <c r="P158" s="386"/>
      <c r="Q158" s="386"/>
      <c r="R158" s="29"/>
    </row>
    <row r="159" spans="2:21" s="120" customFormat="1" ht="12" customHeight="1" x14ac:dyDescent="0.2">
      <c r="B159" s="74"/>
      <c r="C159" s="75"/>
      <c r="D159" s="386"/>
      <c r="E159" s="386"/>
      <c r="F159" s="386"/>
      <c r="G159" s="386"/>
      <c r="H159" s="386"/>
      <c r="I159" s="386"/>
      <c r="J159" s="386"/>
      <c r="K159" s="386"/>
      <c r="L159" s="386"/>
      <c r="M159" s="386"/>
      <c r="N159" s="386"/>
      <c r="O159" s="386"/>
      <c r="P159" s="386"/>
      <c r="Q159" s="386"/>
      <c r="R159" s="29"/>
    </row>
    <row r="160" spans="2:21" s="120" customFormat="1" ht="12" customHeight="1" x14ac:dyDescent="0.2">
      <c r="B160" s="74"/>
      <c r="C160" s="75"/>
      <c r="D160" s="386"/>
      <c r="E160" s="386"/>
      <c r="F160" s="386"/>
      <c r="G160" s="386"/>
      <c r="H160" s="386"/>
      <c r="I160" s="386"/>
      <c r="J160" s="386"/>
      <c r="K160" s="386"/>
      <c r="L160" s="386"/>
      <c r="M160" s="386"/>
      <c r="N160" s="386"/>
      <c r="O160" s="386"/>
      <c r="P160" s="386"/>
      <c r="Q160" s="386"/>
      <c r="R160" s="29"/>
    </row>
    <row r="161" spans="2:21" s="120" customFormat="1" ht="12" customHeight="1" x14ac:dyDescent="0.2">
      <c r="B161" s="74"/>
      <c r="C161" s="75"/>
      <c r="D161" s="386"/>
      <c r="E161" s="386"/>
      <c r="F161" s="386"/>
      <c r="G161" s="386"/>
      <c r="H161" s="386"/>
      <c r="I161" s="386"/>
      <c r="J161" s="386"/>
      <c r="K161" s="386"/>
      <c r="L161" s="386"/>
      <c r="M161" s="386"/>
      <c r="N161" s="386"/>
      <c r="O161" s="386"/>
      <c r="P161" s="386"/>
      <c r="Q161" s="386"/>
      <c r="R161" s="29"/>
    </row>
    <row r="162" spans="2:21" s="120" customFormat="1" ht="12" customHeight="1" x14ac:dyDescent="0.2">
      <c r="B162" s="74"/>
      <c r="C162" s="75"/>
      <c r="D162" s="134"/>
      <c r="E162" s="134"/>
      <c r="F162" s="134"/>
      <c r="G162" s="134"/>
      <c r="H162" s="134"/>
      <c r="I162" s="134"/>
      <c r="J162" s="134"/>
      <c r="K162" s="134"/>
      <c r="L162" s="134"/>
      <c r="M162" s="134"/>
      <c r="N162" s="134"/>
      <c r="O162" s="134"/>
      <c r="P162" s="134"/>
      <c r="Q162" s="134"/>
      <c r="R162" s="29"/>
    </row>
    <row r="163" spans="2:21" ht="12" customHeight="1" x14ac:dyDescent="0.2">
      <c r="B163" s="26"/>
      <c r="C163" s="75" t="s">
        <v>16</v>
      </c>
      <c r="D163" s="76" t="s">
        <v>17</v>
      </c>
      <c r="F163" s="126"/>
      <c r="G163" s="126"/>
      <c r="H163" s="73"/>
      <c r="I163" s="73"/>
      <c r="J163" s="73"/>
      <c r="K163" s="73"/>
      <c r="L163" s="73"/>
      <c r="M163" s="73"/>
      <c r="N163" s="73"/>
      <c r="O163" s="73"/>
      <c r="P163" s="73"/>
      <c r="Q163" s="73"/>
      <c r="R163" s="72"/>
    </row>
    <row r="164" spans="2:21" s="120" customFormat="1" ht="11.25" customHeight="1" x14ac:dyDescent="0.2">
      <c r="B164" s="26"/>
      <c r="C164" s="75"/>
      <c r="D164" s="76"/>
      <c r="F164" s="126"/>
      <c r="G164" s="126"/>
      <c r="H164" s="126"/>
      <c r="I164" s="126"/>
      <c r="J164" s="126"/>
      <c r="K164" s="126"/>
      <c r="L164" s="126"/>
      <c r="M164" s="126"/>
      <c r="N164" s="126"/>
      <c r="O164" s="126"/>
      <c r="P164" s="126"/>
      <c r="Q164" s="126"/>
      <c r="R164" s="72"/>
    </row>
    <row r="165" spans="2:21" ht="12" customHeight="1" x14ac:dyDescent="0.2">
      <c r="B165" s="72"/>
      <c r="C165" s="77"/>
      <c r="D165" s="26" t="s">
        <v>7</v>
      </c>
      <c r="G165" s="73"/>
      <c r="H165" s="73"/>
      <c r="I165" s="73"/>
      <c r="J165" s="73"/>
      <c r="K165" s="73"/>
      <c r="L165" s="73"/>
      <c r="M165" s="73"/>
      <c r="N165" s="73"/>
      <c r="O165" s="73"/>
      <c r="P165" s="73"/>
      <c r="Q165" s="73"/>
      <c r="R165" s="72"/>
      <c r="S165" s="72"/>
      <c r="T165" s="72"/>
      <c r="U165" s="72"/>
    </row>
    <row r="166" spans="2:21" ht="21.75" customHeight="1" x14ac:dyDescent="0.2">
      <c r="B166" s="72"/>
      <c r="C166"/>
      <c r="D166" s="72" t="s">
        <v>19</v>
      </c>
      <c r="G166" s="73"/>
      <c r="H166" s="73"/>
      <c r="I166" s="73"/>
      <c r="J166" s="73"/>
      <c r="K166" s="73"/>
      <c r="L166" s="73"/>
      <c r="M166" s="73"/>
      <c r="N166" s="73"/>
      <c r="O166" s="73"/>
      <c r="P166" s="73"/>
      <c r="Q166" s="73"/>
      <c r="S166" s="72"/>
      <c r="T166" s="72"/>
      <c r="U166" s="72"/>
    </row>
    <row r="167" spans="2:21" ht="12" customHeight="1" x14ac:dyDescent="0.2">
      <c r="E167" s="72"/>
      <c r="G167" s="73"/>
      <c r="H167" s="72"/>
      <c r="I167" s="72"/>
      <c r="J167" s="72"/>
      <c r="K167" s="34"/>
      <c r="L167" s="34"/>
      <c r="M167" s="34"/>
      <c r="N167" s="34"/>
      <c r="O167" s="34"/>
      <c r="P167" s="34"/>
      <c r="Q167" s="34"/>
    </row>
    <row r="168" spans="2:21" ht="12" customHeight="1" x14ac:dyDescent="0.2">
      <c r="E168" s="72"/>
      <c r="F168" s="72"/>
      <c r="G168" s="398" t="s">
        <v>31</v>
      </c>
      <c r="H168" s="399"/>
      <c r="I168" s="399"/>
      <c r="J168" s="400"/>
      <c r="K168" s="274">
        <v>2020</v>
      </c>
      <c r="L168" s="275"/>
      <c r="M168" s="276"/>
      <c r="N168" s="274">
        <v>2019</v>
      </c>
      <c r="O168" s="275"/>
      <c r="P168" s="276"/>
      <c r="Q168" s="34"/>
      <c r="R168" s="120"/>
    </row>
    <row r="169" spans="2:21" ht="12" customHeight="1" x14ac:dyDescent="0.2">
      <c r="B169" s="74"/>
      <c r="E169" s="72"/>
      <c r="F169" s="72"/>
      <c r="G169" s="388" t="s">
        <v>139</v>
      </c>
      <c r="H169" s="389"/>
      <c r="I169" s="389"/>
      <c r="J169" s="390"/>
      <c r="K169" s="397">
        <v>0</v>
      </c>
      <c r="L169" s="392"/>
      <c r="M169" s="393"/>
      <c r="N169" s="391">
        <v>0</v>
      </c>
      <c r="O169" s="392"/>
      <c r="P169" s="393"/>
      <c r="Q169" s="120"/>
      <c r="R169" s="120"/>
    </row>
    <row r="170" spans="2:21" ht="12" customHeight="1" x14ac:dyDescent="0.2">
      <c r="B170" s="74"/>
      <c r="F170" s="72"/>
      <c r="G170" s="388" t="s">
        <v>109</v>
      </c>
      <c r="H170" s="389"/>
      <c r="I170" s="389"/>
      <c r="J170" s="390"/>
      <c r="K170" s="391">
        <f>L13</f>
        <v>15046.64</v>
      </c>
      <c r="L170" s="392"/>
      <c r="M170" s="393"/>
      <c r="N170" s="391">
        <v>830045.92</v>
      </c>
      <c r="O170" s="392"/>
      <c r="P170" s="393"/>
      <c r="Q170" s="120"/>
      <c r="R170" s="120"/>
    </row>
    <row r="171" spans="2:21" ht="12" customHeight="1" x14ac:dyDescent="0.2">
      <c r="B171" s="74"/>
      <c r="E171" s="72"/>
      <c r="G171" s="388" t="s">
        <v>110</v>
      </c>
      <c r="H171" s="389"/>
      <c r="I171" s="389"/>
      <c r="J171" s="390"/>
      <c r="K171" s="397">
        <v>0</v>
      </c>
      <c r="L171" s="392"/>
      <c r="M171" s="393"/>
      <c r="N171" s="391">
        <v>0</v>
      </c>
      <c r="O171" s="392"/>
      <c r="P171" s="393"/>
      <c r="Q171" s="120"/>
      <c r="R171" s="120"/>
    </row>
    <row r="172" spans="2:21" ht="12" customHeight="1" x14ac:dyDescent="0.2">
      <c r="B172" s="74"/>
      <c r="E172" s="72"/>
      <c r="F172" s="72"/>
      <c r="G172" s="388" t="s">
        <v>111</v>
      </c>
      <c r="H172" s="389"/>
      <c r="I172" s="389"/>
      <c r="J172" s="390"/>
      <c r="K172" s="397">
        <v>0</v>
      </c>
      <c r="L172" s="392"/>
      <c r="M172" s="393"/>
      <c r="N172" s="391">
        <v>0</v>
      </c>
      <c r="O172" s="392"/>
      <c r="P172" s="393"/>
      <c r="Q172" s="120"/>
      <c r="R172" s="120"/>
    </row>
    <row r="173" spans="2:21" ht="12" customHeight="1" x14ac:dyDescent="0.2">
      <c r="E173" s="72"/>
      <c r="F173" s="72"/>
      <c r="G173" s="388" t="s">
        <v>140</v>
      </c>
      <c r="H173" s="389"/>
      <c r="I173" s="389"/>
      <c r="J173" s="390"/>
      <c r="K173" s="391">
        <v>0</v>
      </c>
      <c r="L173" s="392"/>
      <c r="M173" s="393"/>
      <c r="N173" s="391">
        <v>0</v>
      </c>
      <c r="O173" s="392"/>
      <c r="P173" s="393"/>
      <c r="Q173" s="120"/>
      <c r="R173" s="120"/>
    </row>
    <row r="174" spans="2:21" ht="12" customHeight="1" x14ac:dyDescent="0.2">
      <c r="E174" s="72"/>
      <c r="F174" s="72"/>
      <c r="G174" s="243" t="s">
        <v>141</v>
      </c>
      <c r="H174" s="244"/>
      <c r="I174" s="244"/>
      <c r="J174" s="245"/>
      <c r="K174" s="394">
        <f>SUM(K169:M173)</f>
        <v>15046.64</v>
      </c>
      <c r="L174" s="395"/>
      <c r="M174" s="396"/>
      <c r="N174" s="394">
        <f>SUM(N169:P173)</f>
        <v>830045.92</v>
      </c>
      <c r="O174" s="395"/>
      <c r="P174" s="396"/>
      <c r="Q174" s="120"/>
      <c r="R174" s="120"/>
    </row>
    <row r="175" spans="2:21" ht="5.25" hidden="1" customHeight="1" x14ac:dyDescent="0.2">
      <c r="E175"/>
      <c r="F175"/>
      <c r="G175"/>
      <c r="H175" s="106"/>
      <c r="I175" s="106"/>
      <c r="J175" s="106"/>
      <c r="K175" s="107"/>
      <c r="L175" s="107"/>
      <c r="M175" s="107"/>
      <c r="N175" s="107"/>
      <c r="O175" s="107"/>
      <c r="P175" s="107"/>
    </row>
    <row r="176" spans="2:21" s="120" customFormat="1" ht="5.25" customHeight="1" x14ac:dyDescent="0.2">
      <c r="E176"/>
      <c r="F176"/>
      <c r="G176"/>
      <c r="H176" s="106"/>
      <c r="I176" s="106"/>
      <c r="J176" s="106"/>
      <c r="K176" s="107"/>
      <c r="L176" s="107"/>
      <c r="M176" s="107"/>
      <c r="N176" s="107"/>
      <c r="O176" s="107"/>
      <c r="P176" s="107"/>
    </row>
    <row r="177" spans="2:21" s="120" customFormat="1" ht="51.75" customHeight="1" x14ac:dyDescent="0.2">
      <c r="E177"/>
      <c r="F177"/>
      <c r="G177"/>
      <c r="H177" s="106"/>
      <c r="I177" s="106"/>
      <c r="J177" s="106"/>
      <c r="K177" s="107"/>
      <c r="L177" s="107"/>
      <c r="M177" s="107"/>
      <c r="N177" s="107"/>
      <c r="O177" s="107"/>
      <c r="P177" s="107"/>
    </row>
    <row r="178" spans="2:21" ht="12" customHeight="1" x14ac:dyDescent="0.2">
      <c r="C178" s="26" t="s">
        <v>18</v>
      </c>
      <c r="D178" s="253" t="s">
        <v>193</v>
      </c>
      <c r="E178" s="253"/>
      <c r="F178" s="253"/>
      <c r="G178" s="253"/>
      <c r="H178" s="253"/>
      <c r="I178" s="253"/>
      <c r="J178" s="253"/>
      <c r="K178" s="253"/>
      <c r="L178" s="253"/>
      <c r="M178" s="253"/>
      <c r="N178" s="253"/>
      <c r="O178" s="253"/>
      <c r="P178" s="253"/>
      <c r="Q178" s="253"/>
      <c r="S178" s="78"/>
      <c r="T178" s="78"/>
      <c r="U178" s="78"/>
    </row>
    <row r="179" spans="2:21" ht="5.25" customHeight="1" x14ac:dyDescent="0.2">
      <c r="C179" s="79"/>
      <c r="D179" s="79"/>
      <c r="H179" s="80"/>
      <c r="I179" s="80"/>
      <c r="J179" s="80"/>
      <c r="R179" s="68"/>
      <c r="S179" s="72"/>
      <c r="T179" s="72"/>
      <c r="U179" s="72"/>
    </row>
    <row r="180" spans="2:21" ht="12" customHeight="1" x14ac:dyDescent="0.2">
      <c r="D180" s="262" t="s">
        <v>289</v>
      </c>
      <c r="E180" s="263"/>
      <c r="F180" s="263"/>
      <c r="G180" s="263"/>
      <c r="H180" s="263"/>
      <c r="I180" s="264"/>
      <c r="J180" s="265">
        <v>40767135.079999998</v>
      </c>
      <c r="K180" s="266"/>
      <c r="L180" s="266"/>
      <c r="M180" s="267"/>
      <c r="N180"/>
      <c r="O180"/>
      <c r="P180"/>
      <c r="Q180"/>
      <c r="R180" s="68"/>
      <c r="S180" s="68"/>
      <c r="T180" s="68"/>
      <c r="U180" s="68"/>
    </row>
    <row r="181" spans="2:21" ht="15" customHeight="1" x14ac:dyDescent="0.2">
      <c r="B181" s="68"/>
      <c r="C181" s="68"/>
      <c r="D181" s="1"/>
      <c r="E181" s="1"/>
      <c r="F181" s="1"/>
      <c r="G181" s="1"/>
      <c r="H181" s="1"/>
      <c r="I181" s="1"/>
      <c r="J181" s="1"/>
      <c r="K181" s="1"/>
      <c r="L181" s="1"/>
      <c r="M181" s="1"/>
      <c r="N181"/>
      <c r="O181"/>
      <c r="P181"/>
      <c r="Q181"/>
      <c r="R181" s="68"/>
      <c r="S181" s="68"/>
      <c r="T181" s="68"/>
      <c r="U181" s="68"/>
    </row>
    <row r="182" spans="2:21" ht="12.75" customHeight="1" x14ac:dyDescent="0.2">
      <c r="B182" s="68"/>
      <c r="C182" s="68"/>
      <c r="D182" s="268" t="s">
        <v>175</v>
      </c>
      <c r="E182" s="269"/>
      <c r="F182" s="269"/>
      <c r="G182" s="269"/>
      <c r="H182" s="269"/>
      <c r="I182" s="270"/>
      <c r="J182" s="308">
        <f>SUM(J183:M188)</f>
        <v>248.02</v>
      </c>
      <c r="K182" s="309"/>
      <c r="L182" s="309"/>
      <c r="M182" s="310"/>
      <c r="N182"/>
      <c r="O182"/>
      <c r="P182"/>
      <c r="Q182"/>
      <c r="R182" s="68"/>
      <c r="S182" s="68"/>
      <c r="T182" s="68"/>
      <c r="U182" s="68"/>
    </row>
    <row r="183" spans="2:21" ht="12.75" customHeight="1" x14ac:dyDescent="0.2">
      <c r="B183" s="68"/>
      <c r="C183" s="68"/>
      <c r="D183" s="259" t="s">
        <v>290</v>
      </c>
      <c r="E183" s="260"/>
      <c r="F183" s="260"/>
      <c r="G183" s="260"/>
      <c r="H183" s="260"/>
      <c r="I183" s="261"/>
      <c r="J183" s="255">
        <v>248.02</v>
      </c>
      <c r="K183" s="256"/>
      <c r="L183" s="256"/>
      <c r="M183" s="257"/>
      <c r="N183"/>
      <c r="O183"/>
      <c r="P183"/>
      <c r="Q183"/>
      <c r="R183" s="68"/>
      <c r="S183" s="68"/>
      <c r="T183" s="68"/>
      <c r="U183" s="68"/>
    </row>
    <row r="184" spans="2:21" ht="12.75" customHeight="1" x14ac:dyDescent="0.2">
      <c r="B184" s="68"/>
      <c r="C184" s="68"/>
      <c r="D184" s="259" t="s">
        <v>291</v>
      </c>
      <c r="E184" s="260"/>
      <c r="F184" s="260"/>
      <c r="G184" s="260"/>
      <c r="H184" s="260"/>
      <c r="I184" s="261"/>
      <c r="J184" s="255">
        <v>0</v>
      </c>
      <c r="K184" s="256"/>
      <c r="L184" s="256"/>
      <c r="M184" s="257"/>
      <c r="N184"/>
      <c r="O184"/>
      <c r="P184"/>
      <c r="Q184"/>
      <c r="R184" s="68"/>
      <c r="S184" s="68"/>
      <c r="T184" s="68"/>
      <c r="U184" s="68"/>
    </row>
    <row r="185" spans="2:21" ht="19.5" customHeight="1" x14ac:dyDescent="0.2">
      <c r="B185" s="68"/>
      <c r="C185" s="68"/>
      <c r="D185" s="259" t="s">
        <v>292</v>
      </c>
      <c r="E185" s="260"/>
      <c r="F185" s="260"/>
      <c r="G185" s="260"/>
      <c r="H185" s="260"/>
      <c r="I185" s="261"/>
      <c r="J185" s="255">
        <v>0</v>
      </c>
      <c r="K185" s="256"/>
      <c r="L185" s="256"/>
      <c r="M185" s="257"/>
      <c r="N185"/>
      <c r="O185"/>
      <c r="P185"/>
      <c r="Q185"/>
      <c r="R185" s="68"/>
      <c r="S185" s="68"/>
      <c r="T185" s="68"/>
      <c r="U185" s="68"/>
    </row>
    <row r="186" spans="2:21" ht="12.75" customHeight="1" x14ac:dyDescent="0.2">
      <c r="B186" s="68"/>
      <c r="C186" s="68"/>
      <c r="D186" s="259" t="s">
        <v>293</v>
      </c>
      <c r="E186" s="260"/>
      <c r="F186" s="260"/>
      <c r="G186" s="260"/>
      <c r="H186" s="260"/>
      <c r="I186" s="261"/>
      <c r="J186" s="255">
        <v>0</v>
      </c>
      <c r="K186" s="256"/>
      <c r="L186" s="256"/>
      <c r="M186" s="257"/>
      <c r="N186"/>
      <c r="O186"/>
      <c r="P186"/>
      <c r="Q186"/>
      <c r="R186" s="68"/>
      <c r="S186" s="68"/>
      <c r="T186" s="68"/>
      <c r="U186" s="68"/>
    </row>
    <row r="187" spans="2:21" ht="15" customHeight="1" x14ac:dyDescent="0.2">
      <c r="B187" s="68"/>
      <c r="C187" s="68"/>
      <c r="D187" s="259" t="s">
        <v>294</v>
      </c>
      <c r="E187" s="260"/>
      <c r="F187" s="260"/>
      <c r="G187" s="260"/>
      <c r="H187" s="260"/>
      <c r="I187" s="261"/>
      <c r="J187" s="255">
        <v>0</v>
      </c>
      <c r="K187" s="256"/>
      <c r="L187" s="256"/>
      <c r="M187" s="257"/>
      <c r="N187"/>
      <c r="O187"/>
      <c r="P187"/>
      <c r="Q187"/>
      <c r="R187" s="68"/>
      <c r="S187" s="68"/>
      <c r="T187" s="68"/>
      <c r="U187" s="68"/>
    </row>
    <row r="188" spans="2:21" ht="12.75" customHeight="1" x14ac:dyDescent="0.2">
      <c r="B188" s="68"/>
      <c r="C188" s="68"/>
      <c r="D188" s="259" t="s">
        <v>295</v>
      </c>
      <c r="E188" s="260"/>
      <c r="F188" s="260"/>
      <c r="G188" s="260"/>
      <c r="H188" s="260"/>
      <c r="I188" s="261"/>
      <c r="J188" s="255">
        <v>0</v>
      </c>
      <c r="K188" s="256"/>
      <c r="L188" s="256"/>
      <c r="M188" s="257"/>
      <c r="N188"/>
      <c r="O188"/>
      <c r="P188"/>
      <c r="Q188"/>
      <c r="R188" s="68"/>
      <c r="S188" s="68"/>
      <c r="T188" s="68"/>
      <c r="U188" s="68"/>
    </row>
    <row r="189" spans="2:21" ht="12.75" customHeight="1" x14ac:dyDescent="0.2">
      <c r="B189" s="68"/>
      <c r="C189" s="68"/>
      <c r="D189" s="1"/>
      <c r="E189" s="1"/>
      <c r="F189" s="1"/>
      <c r="G189" s="1"/>
      <c r="H189" s="1"/>
      <c r="I189" s="1"/>
      <c r="J189" s="1"/>
      <c r="K189" s="1"/>
      <c r="L189" s="1"/>
      <c r="M189" s="1"/>
      <c r="N189"/>
      <c r="O189"/>
      <c r="P189"/>
      <c r="Q189"/>
      <c r="R189" s="68"/>
      <c r="S189" s="68"/>
      <c r="T189" s="68"/>
      <c r="U189" s="68"/>
    </row>
    <row r="190" spans="2:21" ht="12.75" customHeight="1" x14ac:dyDescent="0.2">
      <c r="B190" s="68"/>
      <c r="C190" s="68"/>
      <c r="D190" s="268" t="s">
        <v>176</v>
      </c>
      <c r="E190" s="269"/>
      <c r="F190" s="269"/>
      <c r="G190" s="269"/>
      <c r="H190" s="269"/>
      <c r="I190" s="270"/>
      <c r="J190" s="308">
        <f>SUM(J191:M193)</f>
        <v>0</v>
      </c>
      <c r="K190" s="309"/>
      <c r="L190" s="309"/>
      <c r="M190" s="310"/>
      <c r="N190"/>
      <c r="O190"/>
      <c r="P190"/>
      <c r="Q190"/>
      <c r="R190" s="68"/>
      <c r="S190" s="68"/>
      <c r="T190" s="68"/>
      <c r="U190" s="68"/>
    </row>
    <row r="191" spans="2:21" ht="12.75" customHeight="1" x14ac:dyDescent="0.2">
      <c r="B191" s="68"/>
      <c r="C191" s="68"/>
      <c r="D191" s="259" t="s">
        <v>296</v>
      </c>
      <c r="E191" s="260"/>
      <c r="F191" s="260"/>
      <c r="G191" s="260"/>
      <c r="H191" s="260"/>
      <c r="I191" s="261"/>
      <c r="J191" s="255">
        <v>0</v>
      </c>
      <c r="K191" s="256"/>
      <c r="L191" s="256"/>
      <c r="M191" s="257"/>
      <c r="N191"/>
      <c r="O191"/>
      <c r="P191"/>
      <c r="Q191"/>
      <c r="R191" s="68"/>
      <c r="S191" s="68"/>
      <c r="T191" s="68"/>
      <c r="U191" s="68"/>
    </row>
    <row r="192" spans="2:21" ht="12" customHeight="1" x14ac:dyDescent="0.2">
      <c r="B192" s="68"/>
      <c r="C192" s="68"/>
      <c r="D192" s="259" t="s">
        <v>297</v>
      </c>
      <c r="E192" s="260"/>
      <c r="F192" s="260"/>
      <c r="G192" s="260"/>
      <c r="H192" s="260"/>
      <c r="I192" s="261"/>
      <c r="J192" s="255">
        <v>0</v>
      </c>
      <c r="K192" s="256"/>
      <c r="L192" s="256"/>
      <c r="M192" s="257"/>
      <c r="N192"/>
      <c r="O192"/>
      <c r="P192"/>
      <c r="Q192"/>
      <c r="R192" s="68"/>
      <c r="S192" s="68"/>
      <c r="T192" s="68"/>
      <c r="U192" s="68"/>
    </row>
    <row r="193" spans="2:21" s="120" customFormat="1" ht="12" customHeight="1" x14ac:dyDescent="0.2">
      <c r="B193" s="68"/>
      <c r="C193" s="68"/>
      <c r="D193" s="259" t="s">
        <v>298</v>
      </c>
      <c r="E193" s="260"/>
      <c r="F193" s="260"/>
      <c r="G193" s="260"/>
      <c r="H193" s="260"/>
      <c r="I193" s="261"/>
      <c r="J193" s="255">
        <v>0</v>
      </c>
      <c r="K193" s="256"/>
      <c r="L193" s="256"/>
      <c r="M193" s="257"/>
      <c r="N193"/>
      <c r="O193"/>
      <c r="P193"/>
      <c r="Q193"/>
      <c r="R193" s="68"/>
      <c r="S193" s="68"/>
      <c r="T193" s="68"/>
      <c r="U193" s="68"/>
    </row>
    <row r="194" spans="2:21" s="120" customFormat="1" ht="12" customHeight="1" x14ac:dyDescent="0.2">
      <c r="B194" s="68"/>
      <c r="C194" s="68"/>
      <c r="D194" s="1"/>
      <c r="E194" s="1"/>
      <c r="F194" s="1"/>
      <c r="G194" s="1"/>
      <c r="H194" s="1"/>
      <c r="I194" s="1"/>
      <c r="J194" s="1"/>
      <c r="K194" s="1"/>
      <c r="L194" s="1"/>
      <c r="M194" s="1"/>
      <c r="N194"/>
      <c r="O194"/>
      <c r="P194"/>
      <c r="Q194"/>
      <c r="R194" s="68"/>
      <c r="S194" s="68"/>
      <c r="T194" s="68"/>
      <c r="U194" s="68"/>
    </row>
    <row r="195" spans="2:21" s="120" customFormat="1" ht="12" customHeight="1" x14ac:dyDescent="0.2">
      <c r="B195" s="68"/>
      <c r="C195" s="68"/>
      <c r="D195" s="262" t="s">
        <v>299</v>
      </c>
      <c r="E195" s="263"/>
      <c r="F195" s="263"/>
      <c r="G195" s="263"/>
      <c r="H195" s="263"/>
      <c r="I195" s="264"/>
      <c r="J195" s="265">
        <f>J180+J182-J190</f>
        <v>40767383.100000001</v>
      </c>
      <c r="K195" s="266"/>
      <c r="L195" s="266"/>
      <c r="M195" s="267"/>
      <c r="N195"/>
      <c r="O195"/>
      <c r="P195"/>
      <c r="Q195"/>
      <c r="R195" s="68"/>
      <c r="S195" s="68"/>
      <c r="T195" s="68"/>
      <c r="U195" s="68"/>
    </row>
    <row r="196" spans="2:21" s="120" customFormat="1" ht="12" customHeight="1" x14ac:dyDescent="0.2">
      <c r="B196" s="68"/>
      <c r="C196" s="68"/>
      <c r="D196"/>
      <c r="E196"/>
      <c r="F196"/>
      <c r="G196"/>
      <c r="H196"/>
      <c r="I196"/>
      <c r="J196"/>
      <c r="K196"/>
      <c r="L196"/>
      <c r="M196"/>
      <c r="N196"/>
      <c r="O196"/>
      <c r="P196"/>
      <c r="Q196"/>
      <c r="R196" s="68"/>
      <c r="S196" s="68"/>
      <c r="T196" s="68"/>
      <c r="U196" s="68"/>
    </row>
    <row r="197" spans="2:21" customFormat="1" ht="12.75" x14ac:dyDescent="0.2"/>
    <row r="198" spans="2:21" ht="12.75" customHeight="1" x14ac:dyDescent="0.2">
      <c r="B198" s="68"/>
      <c r="C198" s="78" t="s">
        <v>197</v>
      </c>
      <c r="D198" s="253" t="s">
        <v>194</v>
      </c>
      <c r="E198" s="253"/>
      <c r="F198" s="253"/>
      <c r="G198" s="253"/>
      <c r="H198" s="253"/>
      <c r="I198" s="253"/>
      <c r="J198" s="253"/>
      <c r="K198" s="253"/>
      <c r="L198" s="253"/>
      <c r="M198" s="253"/>
      <c r="N198" s="253"/>
      <c r="O198" s="253"/>
      <c r="P198" s="253"/>
      <c r="Q198" s="253"/>
      <c r="R198" s="68"/>
      <c r="S198" s="68"/>
      <c r="T198" s="68"/>
      <c r="U198" s="68"/>
    </row>
    <row r="199" spans="2:21" ht="18" customHeight="1" x14ac:dyDescent="0.2">
      <c r="B199" s="68"/>
      <c r="C199" s="68"/>
      <c r="D199" s="90"/>
      <c r="E199" s="90"/>
      <c r="F199" s="90"/>
      <c r="G199" s="90"/>
      <c r="H199" s="90"/>
      <c r="I199" s="90"/>
      <c r="J199" s="90"/>
      <c r="K199" s="108"/>
      <c r="L199" s="108"/>
      <c r="M199" s="108"/>
      <c r="N199" s="108"/>
      <c r="O199" s="108"/>
      <c r="P199" s="79"/>
      <c r="Q199" s="79"/>
      <c r="R199" s="68"/>
      <c r="S199" s="68"/>
      <c r="T199" s="68"/>
      <c r="U199" s="68"/>
    </row>
    <row r="200" spans="2:21" ht="12" customHeight="1" x14ac:dyDescent="0.2">
      <c r="B200" s="68"/>
      <c r="C200"/>
      <c r="D200" s="262" t="s">
        <v>300</v>
      </c>
      <c r="E200" s="263"/>
      <c r="F200" s="263"/>
      <c r="G200" s="263"/>
      <c r="H200" s="263"/>
      <c r="I200" s="264"/>
      <c r="J200" s="265">
        <v>39721442.859999999</v>
      </c>
      <c r="K200" s="266"/>
      <c r="L200" s="266"/>
      <c r="M200" s="267"/>
      <c r="N200"/>
      <c r="O200"/>
      <c r="P200"/>
      <c r="Q200"/>
      <c r="R200" s="68"/>
      <c r="S200" s="68"/>
      <c r="T200" s="68"/>
      <c r="U200" s="68"/>
    </row>
    <row r="201" spans="2:21" ht="12" customHeight="1" x14ac:dyDescent="0.2">
      <c r="B201" s="68"/>
      <c r="C201"/>
      <c r="D201" s="1"/>
      <c r="E201" s="1"/>
      <c r="F201" s="1"/>
      <c r="G201" s="1"/>
      <c r="H201" s="1"/>
      <c r="I201" s="1"/>
      <c r="J201" s="1"/>
      <c r="K201" s="1"/>
      <c r="L201" s="1"/>
      <c r="M201" s="1"/>
      <c r="N201"/>
      <c r="O201"/>
      <c r="P201"/>
      <c r="Q201"/>
      <c r="R201" s="68"/>
      <c r="S201" s="68"/>
      <c r="T201" s="68"/>
      <c r="U201" s="68"/>
    </row>
    <row r="202" spans="2:21" ht="12" customHeight="1" x14ac:dyDescent="0.2">
      <c r="B202" s="68"/>
      <c r="C202"/>
      <c r="D202" s="268" t="s">
        <v>174</v>
      </c>
      <c r="E202" s="269"/>
      <c r="F202" s="269"/>
      <c r="G202" s="269"/>
      <c r="H202" s="269"/>
      <c r="I202" s="270"/>
      <c r="J202" s="308">
        <f>SUM(J203:M223)</f>
        <v>29424.5</v>
      </c>
      <c r="K202" s="309"/>
      <c r="L202" s="309"/>
      <c r="M202" s="310"/>
      <c r="N202"/>
      <c r="O202"/>
      <c r="P202"/>
      <c r="Q202"/>
      <c r="R202" s="68"/>
      <c r="S202" s="68"/>
      <c r="T202" s="68"/>
      <c r="U202" s="68"/>
    </row>
    <row r="203" spans="2:21" ht="12" customHeight="1" x14ac:dyDescent="0.2">
      <c r="B203" s="68"/>
      <c r="C203"/>
      <c r="D203" s="259" t="s">
        <v>301</v>
      </c>
      <c r="E203" s="260"/>
      <c r="F203" s="260"/>
      <c r="G203" s="260"/>
      <c r="H203" s="260"/>
      <c r="I203" s="261"/>
      <c r="J203" s="255">
        <v>0</v>
      </c>
      <c r="K203" s="256"/>
      <c r="L203" s="256"/>
      <c r="M203" s="257"/>
      <c r="N203"/>
      <c r="O203"/>
      <c r="P203"/>
      <c r="Q203"/>
      <c r="R203" s="68"/>
      <c r="S203" s="68"/>
      <c r="T203" s="68"/>
      <c r="U203" s="68"/>
    </row>
    <row r="204" spans="2:21" ht="12" customHeight="1" x14ac:dyDescent="0.2">
      <c r="B204" s="68"/>
      <c r="C204"/>
      <c r="D204" s="259" t="s">
        <v>302</v>
      </c>
      <c r="E204" s="260"/>
      <c r="F204" s="260"/>
      <c r="G204" s="260"/>
      <c r="H204" s="260"/>
      <c r="I204" s="261"/>
      <c r="J204" s="255">
        <v>0</v>
      </c>
      <c r="K204" s="256"/>
      <c r="L204" s="256"/>
      <c r="M204" s="257"/>
      <c r="N204"/>
      <c r="O204"/>
      <c r="P204"/>
      <c r="Q204"/>
      <c r="R204" s="68"/>
      <c r="S204" s="68"/>
      <c r="T204" s="68"/>
      <c r="U204" s="68"/>
    </row>
    <row r="205" spans="2:21" ht="12" customHeight="1" x14ac:dyDescent="0.2">
      <c r="B205" s="68"/>
      <c r="C205"/>
      <c r="D205" s="259" t="s">
        <v>303</v>
      </c>
      <c r="E205" s="260"/>
      <c r="F205" s="260"/>
      <c r="G205" s="260"/>
      <c r="H205" s="260"/>
      <c r="I205" s="261"/>
      <c r="J205" s="255">
        <v>21600.51</v>
      </c>
      <c r="K205" s="256"/>
      <c r="L205" s="256"/>
      <c r="M205" s="257"/>
      <c r="N205"/>
      <c r="O205"/>
      <c r="P205"/>
      <c r="Q205"/>
      <c r="R205" s="68"/>
      <c r="S205" s="68"/>
      <c r="T205" s="68"/>
      <c r="U205" s="68"/>
    </row>
    <row r="206" spans="2:21" ht="12" customHeight="1" x14ac:dyDescent="0.2">
      <c r="B206" s="68"/>
      <c r="C206"/>
      <c r="D206" s="259" t="s">
        <v>304</v>
      </c>
      <c r="E206" s="260"/>
      <c r="F206" s="260"/>
      <c r="G206" s="260"/>
      <c r="H206" s="260"/>
      <c r="I206" s="261"/>
      <c r="J206" s="255">
        <v>7823.99</v>
      </c>
      <c r="K206" s="256"/>
      <c r="L206" s="256"/>
      <c r="M206" s="257"/>
      <c r="N206"/>
      <c r="O206"/>
      <c r="P206"/>
      <c r="Q206"/>
      <c r="R206" s="68"/>
      <c r="S206" s="68"/>
      <c r="T206" s="68"/>
      <c r="U206" s="68"/>
    </row>
    <row r="207" spans="2:21" ht="12" customHeight="1" x14ac:dyDescent="0.2">
      <c r="B207" s="68"/>
      <c r="C207"/>
      <c r="D207" s="259" t="s">
        <v>305</v>
      </c>
      <c r="E207" s="260"/>
      <c r="F207" s="260"/>
      <c r="G207" s="260"/>
      <c r="H207" s="260"/>
      <c r="I207" s="261"/>
      <c r="J207" s="255">
        <v>0</v>
      </c>
      <c r="K207" s="256"/>
      <c r="L207" s="256"/>
      <c r="M207" s="257"/>
      <c r="N207"/>
      <c r="O207"/>
      <c r="P207"/>
      <c r="Q207"/>
      <c r="R207" s="68"/>
      <c r="S207" s="68"/>
      <c r="T207" s="68"/>
      <c r="U207" s="68"/>
    </row>
    <row r="208" spans="2:21" ht="12" customHeight="1" x14ac:dyDescent="0.2">
      <c r="B208" s="68"/>
      <c r="C208"/>
      <c r="D208" s="259" t="s">
        <v>306</v>
      </c>
      <c r="E208" s="260"/>
      <c r="F208" s="260"/>
      <c r="G208" s="260"/>
      <c r="H208" s="260"/>
      <c r="I208" s="261"/>
      <c r="J208" s="255">
        <v>0</v>
      </c>
      <c r="K208" s="256"/>
      <c r="L208" s="256"/>
      <c r="M208" s="257"/>
      <c r="N208"/>
      <c r="O208"/>
      <c r="P208"/>
      <c r="Q208"/>
      <c r="R208" s="68"/>
      <c r="S208" s="68"/>
      <c r="T208" s="68"/>
      <c r="U208" s="68"/>
    </row>
    <row r="209" spans="2:21" ht="12" customHeight="1" x14ac:dyDescent="0.2">
      <c r="B209" s="68"/>
      <c r="C209"/>
      <c r="D209" s="259" t="s">
        <v>307</v>
      </c>
      <c r="E209" s="260"/>
      <c r="F209" s="260"/>
      <c r="G209" s="260"/>
      <c r="H209" s="260"/>
      <c r="I209" s="261"/>
      <c r="J209" s="255">
        <v>0</v>
      </c>
      <c r="K209" s="256"/>
      <c r="L209" s="256"/>
      <c r="M209" s="257"/>
      <c r="N209"/>
      <c r="O209"/>
      <c r="P209"/>
      <c r="Q209"/>
      <c r="R209" s="81"/>
      <c r="S209" s="68"/>
      <c r="T209" s="68"/>
      <c r="U209" s="68"/>
    </row>
    <row r="210" spans="2:21" s="82" customFormat="1" ht="12.75" customHeight="1" x14ac:dyDescent="0.2">
      <c r="B210" s="81"/>
      <c r="C210"/>
      <c r="D210" s="259" t="s">
        <v>308</v>
      </c>
      <c r="E210" s="260"/>
      <c r="F210" s="260"/>
      <c r="G210" s="260"/>
      <c r="H210" s="260"/>
      <c r="I210" s="261"/>
      <c r="J210" s="255">
        <v>0</v>
      </c>
      <c r="K210" s="256"/>
      <c r="L210" s="256"/>
      <c r="M210" s="257"/>
      <c r="N210"/>
      <c r="O210"/>
      <c r="P210"/>
      <c r="Q210"/>
      <c r="R210" s="81"/>
      <c r="S210" s="81"/>
      <c r="T210" s="81"/>
      <c r="U210" s="81"/>
    </row>
    <row r="211" spans="2:21" s="82" customFormat="1" ht="12.75" customHeight="1" x14ac:dyDescent="0.2">
      <c r="B211" s="81"/>
      <c r="C211"/>
      <c r="D211" s="259" t="s">
        <v>309</v>
      </c>
      <c r="E211" s="260"/>
      <c r="F211" s="260"/>
      <c r="G211" s="260"/>
      <c r="H211" s="260"/>
      <c r="I211" s="261"/>
      <c r="J211" s="255">
        <v>0</v>
      </c>
      <c r="K211" s="256"/>
      <c r="L211" s="256"/>
      <c r="M211" s="257"/>
      <c r="N211"/>
      <c r="O211"/>
      <c r="P211"/>
      <c r="Q211"/>
      <c r="R211" s="81"/>
      <c r="S211" s="81"/>
      <c r="T211" s="81"/>
      <c r="U211" s="81"/>
    </row>
    <row r="212" spans="2:21" s="82" customFormat="1" ht="12.75" customHeight="1" x14ac:dyDescent="0.2">
      <c r="B212" s="81"/>
      <c r="C212"/>
      <c r="D212" s="259" t="s">
        <v>310</v>
      </c>
      <c r="E212" s="260"/>
      <c r="F212" s="260"/>
      <c r="G212" s="260"/>
      <c r="H212" s="260"/>
      <c r="I212" s="261"/>
      <c r="J212" s="255">
        <v>0</v>
      </c>
      <c r="K212" s="256"/>
      <c r="L212" s="256"/>
      <c r="M212" s="257"/>
      <c r="N212"/>
      <c r="O212"/>
      <c r="P212"/>
      <c r="Q212"/>
      <c r="R212" s="81"/>
      <c r="S212" s="81"/>
      <c r="T212" s="81"/>
      <c r="U212" s="81"/>
    </row>
    <row r="213" spans="2:21" s="82" customFormat="1" ht="12.75" customHeight="1" x14ac:dyDescent="0.2">
      <c r="B213" s="81"/>
      <c r="C213"/>
      <c r="D213" s="259" t="s">
        <v>311</v>
      </c>
      <c r="E213" s="260"/>
      <c r="F213" s="260"/>
      <c r="G213" s="260"/>
      <c r="H213" s="260"/>
      <c r="I213" s="261"/>
      <c r="J213" s="255">
        <v>0</v>
      </c>
      <c r="K213" s="256"/>
      <c r="L213" s="256"/>
      <c r="M213" s="257"/>
      <c r="N213"/>
      <c r="O213"/>
      <c r="P213"/>
      <c r="Q213"/>
      <c r="R213" s="81"/>
      <c r="S213" s="81"/>
      <c r="T213" s="81"/>
      <c r="U213" s="81"/>
    </row>
    <row r="214" spans="2:21" s="82" customFormat="1" ht="12.75" customHeight="1" x14ac:dyDescent="0.2">
      <c r="B214" s="81"/>
      <c r="C214"/>
      <c r="D214" s="259" t="s">
        <v>312</v>
      </c>
      <c r="E214" s="260"/>
      <c r="F214" s="260"/>
      <c r="G214" s="260"/>
      <c r="H214" s="260"/>
      <c r="I214" s="261"/>
      <c r="J214" s="255">
        <v>0</v>
      </c>
      <c r="K214" s="256"/>
      <c r="L214" s="256"/>
      <c r="M214" s="257"/>
      <c r="N214"/>
      <c r="O214"/>
      <c r="P214"/>
      <c r="Q214"/>
      <c r="R214" s="81"/>
      <c r="S214" s="81"/>
      <c r="T214" s="81"/>
      <c r="U214" s="81"/>
    </row>
    <row r="215" spans="2:21" s="82" customFormat="1" ht="12.75" customHeight="1" x14ac:dyDescent="0.2">
      <c r="B215" s="81"/>
      <c r="C215"/>
      <c r="D215" s="259" t="s">
        <v>313</v>
      </c>
      <c r="E215" s="260"/>
      <c r="F215" s="260"/>
      <c r="G215" s="260"/>
      <c r="H215" s="260"/>
      <c r="I215" s="261"/>
      <c r="J215" s="255">
        <v>0</v>
      </c>
      <c r="K215" s="256"/>
      <c r="L215" s="256"/>
      <c r="M215" s="257"/>
      <c r="N215"/>
      <c r="O215"/>
      <c r="P215"/>
      <c r="Q215"/>
      <c r="R215" s="81"/>
      <c r="S215" s="81"/>
      <c r="T215" s="81"/>
      <c r="U215" s="81"/>
    </row>
    <row r="216" spans="2:21" s="82" customFormat="1" ht="12.75" customHeight="1" x14ac:dyDescent="0.2">
      <c r="B216" s="81"/>
      <c r="C216"/>
      <c r="D216" s="259" t="s">
        <v>314</v>
      </c>
      <c r="E216" s="260"/>
      <c r="F216" s="260"/>
      <c r="G216" s="260"/>
      <c r="H216" s="260"/>
      <c r="I216" s="261"/>
      <c r="J216" s="255">
        <v>0</v>
      </c>
      <c r="K216" s="256"/>
      <c r="L216" s="256"/>
      <c r="M216" s="257"/>
      <c r="N216"/>
      <c r="O216"/>
      <c r="P216"/>
      <c r="Q216"/>
      <c r="R216" s="81"/>
      <c r="S216" s="81"/>
      <c r="T216" s="81"/>
      <c r="U216" s="81"/>
    </row>
    <row r="217" spans="2:21" s="82" customFormat="1" ht="12.75" customHeight="1" x14ac:dyDescent="0.2">
      <c r="B217" s="81"/>
      <c r="C217"/>
      <c r="D217" s="259" t="s">
        <v>315</v>
      </c>
      <c r="E217" s="260"/>
      <c r="F217" s="260"/>
      <c r="G217" s="260"/>
      <c r="H217" s="260"/>
      <c r="I217" s="261"/>
      <c r="J217" s="255">
        <v>0</v>
      </c>
      <c r="K217" s="256"/>
      <c r="L217" s="256"/>
      <c r="M217" s="257"/>
      <c r="N217"/>
      <c r="O217"/>
      <c r="P217"/>
      <c r="Q217"/>
      <c r="R217" s="81"/>
      <c r="S217" s="81"/>
      <c r="T217" s="81"/>
      <c r="U217" s="81"/>
    </row>
    <row r="218" spans="2:21" s="82" customFormat="1" ht="12.75" customHeight="1" x14ac:dyDescent="0.2">
      <c r="B218" s="81"/>
      <c r="C218"/>
      <c r="D218" s="259" t="s">
        <v>316</v>
      </c>
      <c r="E218" s="260"/>
      <c r="F218" s="260"/>
      <c r="G218" s="260"/>
      <c r="H218" s="260"/>
      <c r="I218" s="261"/>
      <c r="J218" s="255">
        <v>0</v>
      </c>
      <c r="K218" s="256"/>
      <c r="L218" s="256"/>
      <c r="M218" s="257"/>
      <c r="N218"/>
      <c r="O218"/>
      <c r="P218"/>
      <c r="Q218"/>
      <c r="R218" s="81"/>
      <c r="S218" s="81"/>
      <c r="T218" s="81"/>
      <c r="U218" s="81"/>
    </row>
    <row r="219" spans="2:21" s="82" customFormat="1" ht="12" customHeight="1" x14ac:dyDescent="0.2">
      <c r="B219" s="81"/>
      <c r="C219"/>
      <c r="D219" s="259" t="s">
        <v>317</v>
      </c>
      <c r="E219" s="260"/>
      <c r="F219" s="260"/>
      <c r="G219" s="260"/>
      <c r="H219" s="260"/>
      <c r="I219" s="261"/>
      <c r="J219" s="255">
        <v>0</v>
      </c>
      <c r="K219" s="256"/>
      <c r="L219" s="256"/>
      <c r="M219" s="257"/>
      <c r="N219"/>
      <c r="O219"/>
      <c r="P219"/>
      <c r="Q219"/>
      <c r="R219" s="81"/>
      <c r="S219" s="81"/>
      <c r="T219" s="81"/>
      <c r="U219" s="81"/>
    </row>
    <row r="220" spans="2:21" s="82" customFormat="1" ht="12.75" customHeight="1" x14ac:dyDescent="0.2">
      <c r="B220" s="81"/>
      <c r="C220"/>
      <c r="D220" s="259" t="s">
        <v>318</v>
      </c>
      <c r="E220" s="260"/>
      <c r="F220" s="260"/>
      <c r="G220" s="260"/>
      <c r="H220" s="260"/>
      <c r="I220" s="261"/>
      <c r="J220" s="255">
        <v>0</v>
      </c>
      <c r="K220" s="256"/>
      <c r="L220" s="256"/>
      <c r="M220" s="257"/>
      <c r="N220"/>
      <c r="O220"/>
      <c r="P220"/>
      <c r="Q220"/>
      <c r="R220" s="81"/>
      <c r="S220" s="81"/>
      <c r="T220" s="81"/>
      <c r="U220" s="81"/>
    </row>
    <row r="221" spans="2:21" s="82" customFormat="1" ht="12.75" customHeight="1" x14ac:dyDescent="0.2">
      <c r="B221" s="81"/>
      <c r="C221"/>
      <c r="D221" s="259" t="s">
        <v>319</v>
      </c>
      <c r="E221" s="260"/>
      <c r="F221" s="260"/>
      <c r="G221" s="260"/>
      <c r="H221" s="260"/>
      <c r="I221" s="261"/>
      <c r="J221" s="255">
        <v>0</v>
      </c>
      <c r="K221" s="256"/>
      <c r="L221" s="256"/>
      <c r="M221" s="257"/>
      <c r="N221"/>
      <c r="O221"/>
      <c r="P221"/>
      <c r="Q221"/>
      <c r="R221" s="81"/>
      <c r="S221" s="81"/>
      <c r="T221" s="81"/>
      <c r="U221" s="81"/>
    </row>
    <row r="222" spans="2:21" s="82" customFormat="1" ht="12.75" customHeight="1" x14ac:dyDescent="0.2">
      <c r="B222" s="81"/>
      <c r="C222"/>
      <c r="D222" s="259" t="s">
        <v>320</v>
      </c>
      <c r="E222" s="260"/>
      <c r="F222" s="260"/>
      <c r="G222" s="260"/>
      <c r="H222" s="260"/>
      <c r="I222" s="261"/>
      <c r="J222" s="255">
        <v>0</v>
      </c>
      <c r="K222" s="256"/>
      <c r="L222" s="256"/>
      <c r="M222" s="257"/>
      <c r="N222"/>
      <c r="O222"/>
      <c r="P222"/>
      <c r="Q222"/>
      <c r="R222" s="81"/>
      <c r="S222" s="81"/>
      <c r="T222" s="81"/>
      <c r="U222" s="81"/>
    </row>
    <row r="223" spans="2:21" s="82" customFormat="1" ht="18.75" customHeight="1" x14ac:dyDescent="0.2">
      <c r="B223" s="81"/>
      <c r="C223"/>
      <c r="D223" s="259" t="s">
        <v>321</v>
      </c>
      <c r="E223" s="260"/>
      <c r="F223" s="260"/>
      <c r="G223" s="260"/>
      <c r="H223" s="260"/>
      <c r="I223" s="261"/>
      <c r="J223" s="255">
        <v>0</v>
      </c>
      <c r="K223" s="256"/>
      <c r="L223" s="256"/>
      <c r="M223" s="257"/>
      <c r="N223"/>
      <c r="O223"/>
      <c r="P223"/>
      <c r="Q223"/>
      <c r="R223" s="81"/>
      <c r="S223" s="81"/>
      <c r="T223" s="81"/>
      <c r="U223" s="81"/>
    </row>
    <row r="224" spans="2:21" s="82" customFormat="1" ht="12.75" customHeight="1" x14ac:dyDescent="0.2">
      <c r="B224" s="81"/>
      <c r="C224"/>
      <c r="D224" s="268" t="s">
        <v>322</v>
      </c>
      <c r="E224" s="269"/>
      <c r="F224" s="269"/>
      <c r="G224" s="269"/>
      <c r="H224" s="269"/>
      <c r="I224" s="270"/>
      <c r="J224" s="308">
        <f>SUM(J225:M231)</f>
        <v>134291.37</v>
      </c>
      <c r="K224" s="309"/>
      <c r="L224" s="309"/>
      <c r="M224" s="310"/>
      <c r="N224"/>
      <c r="O224"/>
      <c r="P224"/>
      <c r="Q224"/>
      <c r="R224" s="81"/>
      <c r="S224" s="81"/>
      <c r="T224" s="81"/>
      <c r="U224" s="81"/>
    </row>
    <row r="225" spans="2:21" s="82" customFormat="1" ht="12.75" customHeight="1" x14ac:dyDescent="0.2">
      <c r="B225" s="81"/>
      <c r="C225"/>
      <c r="D225" s="259" t="s">
        <v>323</v>
      </c>
      <c r="E225" s="260"/>
      <c r="F225" s="260"/>
      <c r="G225" s="260"/>
      <c r="H225" s="260"/>
      <c r="I225" s="261"/>
      <c r="J225" s="255">
        <v>134291.37</v>
      </c>
      <c r="K225" s="256"/>
      <c r="L225" s="256"/>
      <c r="M225" s="257"/>
      <c r="N225"/>
      <c r="O225"/>
      <c r="P225"/>
      <c r="Q225"/>
      <c r="R225" s="68"/>
      <c r="S225" s="81"/>
      <c r="T225" s="81"/>
      <c r="U225" s="81"/>
    </row>
    <row r="226" spans="2:21" ht="12" customHeight="1" x14ac:dyDescent="0.2">
      <c r="B226" s="68"/>
      <c r="C226"/>
      <c r="D226" s="259" t="s">
        <v>324</v>
      </c>
      <c r="E226" s="260"/>
      <c r="F226" s="260"/>
      <c r="G226" s="260"/>
      <c r="H226" s="260"/>
      <c r="I226" s="261"/>
      <c r="J226" s="255">
        <v>0</v>
      </c>
      <c r="K226" s="256"/>
      <c r="L226" s="256"/>
      <c r="M226" s="257"/>
      <c r="N226"/>
      <c r="O226"/>
      <c r="P226"/>
      <c r="Q226"/>
      <c r="R226" s="68"/>
      <c r="S226" s="68"/>
      <c r="T226" s="68"/>
      <c r="U226" s="68"/>
    </row>
    <row r="227" spans="2:21" ht="12" customHeight="1" x14ac:dyDescent="0.2">
      <c r="C227"/>
      <c r="D227" s="259" t="s">
        <v>325</v>
      </c>
      <c r="E227" s="260"/>
      <c r="F227" s="260"/>
      <c r="G227" s="260"/>
      <c r="H227" s="260"/>
      <c r="I227" s="261"/>
      <c r="J227" s="255">
        <v>0</v>
      </c>
      <c r="K227" s="256"/>
      <c r="L227" s="256"/>
      <c r="M227" s="257"/>
      <c r="N227"/>
      <c r="O227"/>
      <c r="P227"/>
      <c r="Q227"/>
      <c r="R227" s="25"/>
    </row>
    <row r="228" spans="2:21" s="115" customFormat="1" ht="18" customHeight="1" x14ac:dyDescent="0.2">
      <c r="C228"/>
      <c r="D228" s="259" t="s">
        <v>326</v>
      </c>
      <c r="E228" s="260"/>
      <c r="F228" s="260"/>
      <c r="G228" s="260"/>
      <c r="H228" s="260"/>
      <c r="I228" s="261"/>
      <c r="J228" s="255">
        <v>0</v>
      </c>
      <c r="K228" s="256"/>
      <c r="L228" s="256"/>
      <c r="M228" s="257"/>
      <c r="N228"/>
      <c r="O228"/>
      <c r="P228"/>
      <c r="Q228"/>
      <c r="R228" s="116"/>
    </row>
    <row r="229" spans="2:21" ht="12" customHeight="1" x14ac:dyDescent="0.2">
      <c r="C229"/>
      <c r="D229" s="259" t="s">
        <v>327</v>
      </c>
      <c r="E229" s="260"/>
      <c r="F229" s="260"/>
      <c r="G229" s="260"/>
      <c r="H229" s="260"/>
      <c r="I229" s="261"/>
      <c r="J229" s="255">
        <v>0</v>
      </c>
      <c r="K229" s="256"/>
      <c r="L229" s="256"/>
      <c r="M229" s="257"/>
      <c r="N229"/>
      <c r="O229"/>
      <c r="P229"/>
      <c r="Q229"/>
      <c r="S229" s="24"/>
      <c r="T229" s="24"/>
      <c r="U229" s="24"/>
    </row>
    <row r="230" spans="2:21" ht="12" customHeight="1" x14ac:dyDescent="0.2">
      <c r="B230" s="26"/>
      <c r="C230"/>
      <c r="D230" s="259" t="s">
        <v>328</v>
      </c>
      <c r="E230" s="260"/>
      <c r="F230" s="260"/>
      <c r="G230" s="260"/>
      <c r="H230" s="260"/>
      <c r="I230" s="261"/>
      <c r="J230" s="255">
        <v>0</v>
      </c>
      <c r="K230" s="256"/>
      <c r="L230" s="256"/>
      <c r="M230" s="257"/>
      <c r="N230"/>
      <c r="O230"/>
      <c r="P230"/>
      <c r="Q230"/>
      <c r="R230" s="72"/>
    </row>
    <row r="231" spans="2:21" ht="12" customHeight="1" x14ac:dyDescent="0.2">
      <c r="C231"/>
      <c r="D231" s="259" t="s">
        <v>329</v>
      </c>
      <c r="E231" s="260"/>
      <c r="F231" s="260"/>
      <c r="G231" s="260"/>
      <c r="H231" s="260"/>
      <c r="I231" s="261"/>
      <c r="J231" s="255">
        <v>0</v>
      </c>
      <c r="K231" s="256"/>
      <c r="L231" s="256"/>
      <c r="M231" s="257"/>
      <c r="N231"/>
      <c r="O231"/>
      <c r="P231"/>
      <c r="Q231"/>
      <c r="R231" s="30"/>
      <c r="S231" s="72"/>
      <c r="T231" s="72"/>
      <c r="U231" s="72"/>
    </row>
    <row r="232" spans="2:21" ht="12" customHeight="1" x14ac:dyDescent="0.2">
      <c r="B232" s="83"/>
      <c r="C232"/>
      <c r="D232" s="1"/>
      <c r="E232" s="1"/>
      <c r="F232" s="1"/>
      <c r="G232" s="1"/>
      <c r="H232" s="1"/>
      <c r="I232" s="1"/>
      <c r="J232" s="1"/>
      <c r="K232" s="1"/>
      <c r="L232" s="1"/>
      <c r="M232" s="1"/>
      <c r="N232"/>
      <c r="O232"/>
      <c r="P232"/>
      <c r="Q232"/>
      <c r="R232" s="30"/>
      <c r="S232" s="30"/>
      <c r="T232" s="30"/>
      <c r="U232" s="30"/>
    </row>
    <row r="233" spans="2:21" ht="12" customHeight="1" x14ac:dyDescent="0.2">
      <c r="B233" s="83"/>
      <c r="C233"/>
      <c r="D233" s="262" t="s">
        <v>330</v>
      </c>
      <c r="E233" s="263"/>
      <c r="F233" s="263"/>
      <c r="G233" s="263"/>
      <c r="H233" s="263"/>
      <c r="I233" s="264"/>
      <c r="J233" s="265">
        <f>J200-J202+J224</f>
        <v>39826309.729999997</v>
      </c>
      <c r="K233" s="266"/>
      <c r="L233" s="266"/>
      <c r="M233" s="267"/>
      <c r="N233"/>
      <c r="O233"/>
      <c r="P233"/>
      <c r="Q233"/>
      <c r="R233" s="30"/>
      <c r="S233" s="30"/>
      <c r="T233" s="30"/>
      <c r="U233" s="30"/>
    </row>
    <row r="234" spans="2:21" s="120" customFormat="1" ht="12" customHeight="1" x14ac:dyDescent="0.2">
      <c r="C234" s="197"/>
      <c r="F234" s="197"/>
      <c r="N234" s="81"/>
      <c r="O234" s="81"/>
      <c r="P234" s="81"/>
      <c r="Q234" s="81"/>
      <c r="S234" s="24"/>
      <c r="T234" s="24"/>
      <c r="U234" s="24"/>
    </row>
    <row r="235" spans="2:21" s="120" customFormat="1" ht="12" customHeight="1" x14ac:dyDescent="0.2">
      <c r="C235" s="197"/>
      <c r="F235" s="197"/>
      <c r="N235" s="81"/>
      <c r="O235" s="81"/>
      <c r="P235" s="81"/>
      <c r="Q235" s="81"/>
      <c r="S235" s="24"/>
      <c r="T235" s="24"/>
      <c r="U235" s="24"/>
    </row>
    <row r="236" spans="2:21" s="120" customFormat="1" ht="12" customHeight="1" x14ac:dyDescent="0.2">
      <c r="C236" s="197"/>
      <c r="F236" s="197" t="s">
        <v>331</v>
      </c>
      <c r="N236" s="81"/>
      <c r="O236" s="81"/>
      <c r="P236" s="81"/>
      <c r="Q236" s="81"/>
      <c r="S236" s="24"/>
      <c r="T236" s="24"/>
      <c r="U236" s="24"/>
    </row>
    <row r="237" spans="2:21" s="120" customFormat="1" ht="12" customHeight="1" x14ac:dyDescent="0.2">
      <c r="B237" s="26"/>
      <c r="N237" s="81"/>
      <c r="O237" s="81"/>
      <c r="P237" s="81"/>
      <c r="Q237" s="81"/>
      <c r="R237" s="72"/>
    </row>
    <row r="238" spans="2:21" s="120" customFormat="1" ht="12" customHeight="1" x14ac:dyDescent="0.2">
      <c r="C238" s="252" t="s">
        <v>332</v>
      </c>
      <c r="D238" s="252"/>
      <c r="E238" s="252"/>
      <c r="F238" s="252"/>
      <c r="G238" s="252"/>
      <c r="H238" s="252"/>
      <c r="I238" s="252"/>
      <c r="J238" s="252"/>
      <c r="K238" s="252"/>
      <c r="L238" s="252"/>
      <c r="M238" s="252"/>
      <c r="N238"/>
      <c r="O238"/>
      <c r="P238"/>
      <c r="Q238"/>
      <c r="R238" s="30"/>
      <c r="S238" s="72"/>
      <c r="T238" s="72"/>
      <c r="U238" s="72"/>
    </row>
    <row r="239" spans="2:21" s="120" customFormat="1" ht="12" customHeight="1" x14ac:dyDescent="0.2">
      <c r="C239" s="252"/>
      <c r="D239" s="252"/>
      <c r="E239" s="252"/>
      <c r="F239" s="252"/>
      <c r="G239" s="252"/>
      <c r="H239" s="252"/>
      <c r="I239" s="252"/>
      <c r="J239" s="252"/>
      <c r="K239" s="252"/>
      <c r="L239" s="252"/>
      <c r="M239" s="252"/>
      <c r="N239"/>
      <c r="O239"/>
      <c r="P239"/>
      <c r="Q239"/>
      <c r="R239" s="30"/>
      <c r="S239" s="72"/>
      <c r="T239" s="72"/>
      <c r="U239" s="72"/>
    </row>
    <row r="240" spans="2:21" s="120" customFormat="1" ht="12" customHeight="1" x14ac:dyDescent="0.2">
      <c r="B240" s="196"/>
      <c r="C240" s="252"/>
      <c r="D240" s="252"/>
      <c r="E240" s="252"/>
      <c r="F240" s="252"/>
      <c r="G240" s="252"/>
      <c r="H240" s="252"/>
      <c r="I240" s="252"/>
      <c r="J240" s="252"/>
      <c r="K240" s="252"/>
      <c r="L240" s="252"/>
      <c r="M240" s="252"/>
      <c r="N240"/>
      <c r="O240"/>
      <c r="P240"/>
      <c r="Q240"/>
      <c r="R240" s="30"/>
      <c r="S240" s="30"/>
      <c r="T240" s="30"/>
      <c r="U240" s="30"/>
    </row>
    <row r="241" spans="2:21" s="120" customFormat="1" ht="12" customHeight="1" x14ac:dyDescent="0.2">
      <c r="B241" s="118"/>
      <c r="C241"/>
      <c r="D241"/>
      <c r="E241"/>
      <c r="F241"/>
      <c r="G241"/>
      <c r="H241"/>
      <c r="I241"/>
      <c r="J241"/>
      <c r="K241"/>
      <c r="L241"/>
      <c r="M241"/>
      <c r="N241"/>
      <c r="O241"/>
      <c r="P241"/>
      <c r="Q241"/>
      <c r="R241" s="30"/>
      <c r="S241" s="30"/>
      <c r="T241" s="30"/>
      <c r="U241" s="30"/>
    </row>
    <row r="242" spans="2:21" ht="12" customHeight="1" x14ac:dyDescent="0.2">
      <c r="C242" s="74" t="s">
        <v>8</v>
      </c>
      <c r="N242" s="68"/>
      <c r="O242" s="68"/>
      <c r="P242" s="68"/>
      <c r="Q242" s="68"/>
    </row>
    <row r="243" spans="2:21" ht="12" customHeight="1" x14ac:dyDescent="0.2">
      <c r="C243" s="74"/>
      <c r="N243" s="68"/>
      <c r="O243" s="68"/>
      <c r="P243" s="68"/>
      <c r="Q243" s="68"/>
    </row>
    <row r="244" spans="2:21" ht="12" customHeight="1" x14ac:dyDescent="0.2">
      <c r="C244" s="26" t="s">
        <v>9</v>
      </c>
      <c r="N244" s="68"/>
      <c r="O244" s="68"/>
      <c r="P244" s="68"/>
      <c r="Q244" s="68"/>
    </row>
    <row r="245" spans="2:21" ht="12" customHeight="1" x14ac:dyDescent="0.2">
      <c r="B245" s="26"/>
      <c r="N245" s="68"/>
      <c r="O245" s="68"/>
      <c r="P245" s="68"/>
      <c r="Q245" s="68"/>
    </row>
    <row r="246" spans="2:21" ht="10.15" customHeight="1" x14ac:dyDescent="0.2">
      <c r="N246" s="68"/>
      <c r="O246" s="68"/>
      <c r="P246" s="68"/>
      <c r="Q246" s="68"/>
    </row>
    <row r="247" spans="2:21" ht="10.15" customHeight="1" x14ac:dyDescent="0.2">
      <c r="E247" s="290" t="s">
        <v>177</v>
      </c>
      <c r="F247" s="290"/>
      <c r="G247" s="290"/>
      <c r="H247" s="290"/>
      <c r="I247" s="290"/>
      <c r="J247" s="117"/>
      <c r="K247" s="143">
        <v>2020</v>
      </c>
      <c r="L247" s="289">
        <v>2019</v>
      </c>
      <c r="M247" s="289"/>
      <c r="N247" s="289"/>
      <c r="O247" s="68"/>
      <c r="P247" s="68"/>
      <c r="Q247" s="68"/>
    </row>
    <row r="248" spans="2:21" ht="12.75" customHeight="1" x14ac:dyDescent="0.2">
      <c r="E248" s="290"/>
      <c r="F248" s="290"/>
      <c r="G248" s="290"/>
      <c r="H248" s="290"/>
      <c r="I248" s="290"/>
      <c r="J248" s="144"/>
      <c r="K248" s="117"/>
      <c r="L248" s="117"/>
      <c r="M248" s="117"/>
      <c r="N248" s="117"/>
      <c r="O248" s="68"/>
      <c r="P248" s="68"/>
      <c r="Q248" s="68"/>
    </row>
    <row r="249" spans="2:21" s="136" customFormat="1" ht="16.5" customHeight="1" x14ac:dyDescent="0.2">
      <c r="E249" s="250" t="s">
        <v>178</v>
      </c>
      <c r="F249" s="250"/>
      <c r="G249" s="250"/>
      <c r="H249" s="250"/>
      <c r="I249" s="250"/>
      <c r="J249" s="144"/>
      <c r="K249" s="117"/>
      <c r="L249" s="247"/>
      <c r="M249" s="247"/>
      <c r="N249" s="247"/>
      <c r="O249" s="137"/>
      <c r="P249" s="137"/>
      <c r="Q249" s="137"/>
    </row>
    <row r="250" spans="2:21" ht="12.75" customHeight="1" x14ac:dyDescent="0.2">
      <c r="E250" s="249" t="s">
        <v>179</v>
      </c>
      <c r="F250" s="249"/>
      <c r="G250" s="249"/>
      <c r="H250" s="249"/>
      <c r="I250" s="249"/>
      <c r="J250" s="248">
        <v>43908573</v>
      </c>
      <c r="K250" s="248"/>
      <c r="L250" s="258">
        <v>40061423</v>
      </c>
      <c r="M250" s="258"/>
      <c r="N250" s="258"/>
    </row>
    <row r="251" spans="2:21" ht="10.5" customHeight="1" x14ac:dyDescent="0.2">
      <c r="E251" s="249" t="s">
        <v>180</v>
      </c>
      <c r="F251" s="249"/>
      <c r="G251" s="249"/>
      <c r="H251" s="249"/>
      <c r="I251" s="249"/>
      <c r="J251" s="248">
        <v>0</v>
      </c>
      <c r="K251" s="248"/>
      <c r="L251" s="258">
        <v>0</v>
      </c>
      <c r="M251" s="258"/>
      <c r="N251" s="258"/>
      <c r="O251" s="25"/>
      <c r="P251" s="25"/>
      <c r="Q251" s="25"/>
    </row>
    <row r="252" spans="2:21" ht="12" customHeight="1" x14ac:dyDescent="0.2">
      <c r="E252" s="249" t="s">
        <v>181</v>
      </c>
      <c r="F252" s="249"/>
      <c r="G252" s="249"/>
      <c r="H252" s="249"/>
      <c r="I252" s="249"/>
      <c r="J252" s="248">
        <v>-3141437.92</v>
      </c>
      <c r="K252" s="248"/>
      <c r="L252" s="258">
        <v>-1295969.0900000001</v>
      </c>
      <c r="M252" s="258"/>
      <c r="N252" s="258"/>
    </row>
    <row r="253" spans="2:21" ht="12.75" customHeight="1" x14ac:dyDescent="0.2">
      <c r="E253" s="249" t="s">
        <v>182</v>
      </c>
      <c r="F253" s="249"/>
      <c r="G253" s="249"/>
      <c r="H253" s="249"/>
      <c r="I253" s="249"/>
      <c r="J253" s="248">
        <f>J250+J252</f>
        <v>40767135.079999998</v>
      </c>
      <c r="K253" s="248"/>
      <c r="L253" s="258">
        <v>38765453.909999996</v>
      </c>
      <c r="M253" s="258"/>
      <c r="N253" s="258"/>
      <c r="O253" s="74"/>
      <c r="P253" s="211"/>
      <c r="Q253" s="211"/>
    </row>
    <row r="254" spans="2:21" ht="23.25" customHeight="1" x14ac:dyDescent="0.2">
      <c r="E254" s="249" t="s">
        <v>183</v>
      </c>
      <c r="F254" s="249"/>
      <c r="G254" s="249"/>
      <c r="H254" s="249"/>
      <c r="I254" s="249"/>
      <c r="J254" s="248">
        <v>37916654.079999998</v>
      </c>
      <c r="K254" s="248"/>
      <c r="L254" s="258">
        <v>37861296.520000003</v>
      </c>
      <c r="M254" s="258"/>
      <c r="N254" s="258"/>
      <c r="O254" s="83"/>
      <c r="P254" s="83"/>
      <c r="Q254" s="83"/>
    </row>
    <row r="255" spans="2:21" s="136" customFormat="1" ht="17.25" customHeight="1" x14ac:dyDescent="0.2">
      <c r="E255" s="250" t="s">
        <v>184</v>
      </c>
      <c r="F255" s="250"/>
      <c r="G255" s="250"/>
      <c r="H255" s="250"/>
      <c r="I255" s="250"/>
      <c r="J255" s="187"/>
      <c r="K255" s="187"/>
      <c r="L255" s="258"/>
      <c r="M255" s="258"/>
      <c r="N255" s="258"/>
      <c r="O255" s="41"/>
      <c r="P255" s="41"/>
      <c r="Q255" s="41"/>
    </row>
    <row r="256" spans="2:21" ht="12" customHeight="1" x14ac:dyDescent="0.2">
      <c r="E256" s="251" t="s">
        <v>185</v>
      </c>
      <c r="F256" s="251"/>
      <c r="G256" s="251"/>
      <c r="H256" s="251"/>
      <c r="I256" s="251"/>
      <c r="J256" s="248">
        <v>43908573</v>
      </c>
      <c r="K256" s="248"/>
      <c r="L256" s="248">
        <v>40061423</v>
      </c>
      <c r="M256" s="248"/>
      <c r="N256" s="248"/>
      <c r="O256" s="30"/>
      <c r="P256" s="30"/>
      <c r="Q256" s="30"/>
    </row>
    <row r="257" spans="2:21" ht="12" customHeight="1" x14ac:dyDescent="0.2">
      <c r="E257" s="251" t="s">
        <v>186</v>
      </c>
      <c r="F257" s="251"/>
      <c r="G257" s="251"/>
      <c r="H257" s="251"/>
      <c r="I257" s="251"/>
      <c r="J257" s="248">
        <v>1045692.22</v>
      </c>
      <c r="K257" s="248"/>
      <c r="L257" s="248">
        <v>807475.39</v>
      </c>
      <c r="M257" s="248"/>
      <c r="N257" s="248"/>
    </row>
    <row r="258" spans="2:21" ht="12" customHeight="1" x14ac:dyDescent="0.2">
      <c r="E258" s="251" t="s">
        <v>187</v>
      </c>
      <c r="F258" s="251"/>
      <c r="G258" s="251"/>
      <c r="H258" s="251"/>
      <c r="I258" s="251"/>
      <c r="J258" s="248">
        <v>-3141437.92</v>
      </c>
      <c r="K258" s="248"/>
      <c r="L258" s="248">
        <v>-1295969.0900000001</v>
      </c>
      <c r="M258" s="248"/>
      <c r="N258" s="248"/>
    </row>
    <row r="259" spans="2:21" ht="12" customHeight="1" x14ac:dyDescent="0.2">
      <c r="E259" s="251" t="s">
        <v>188</v>
      </c>
      <c r="F259" s="251"/>
      <c r="G259" s="251"/>
      <c r="H259" s="251"/>
      <c r="I259" s="251"/>
      <c r="J259" s="248">
        <v>39721442.859999999</v>
      </c>
      <c r="K259" s="248"/>
      <c r="L259" s="248">
        <v>37957978.520000003</v>
      </c>
      <c r="M259" s="248"/>
      <c r="N259" s="248"/>
    </row>
    <row r="260" spans="2:21" ht="12" customHeight="1" x14ac:dyDescent="0.2">
      <c r="E260" s="251" t="s">
        <v>189</v>
      </c>
      <c r="F260" s="251"/>
      <c r="G260" s="251"/>
      <c r="H260" s="251"/>
      <c r="I260" s="251"/>
      <c r="J260" s="248">
        <f>J259</f>
        <v>39721442.859999999</v>
      </c>
      <c r="K260" s="248"/>
      <c r="L260" s="248">
        <v>37957978.520000003</v>
      </c>
      <c r="M260" s="248"/>
      <c r="N260" s="248"/>
    </row>
    <row r="261" spans="2:21" ht="12" customHeight="1" x14ac:dyDescent="0.2">
      <c r="E261" s="251" t="s">
        <v>190</v>
      </c>
      <c r="F261" s="251"/>
      <c r="G261" s="251"/>
      <c r="H261" s="251"/>
      <c r="I261" s="251"/>
      <c r="J261" s="248">
        <v>37952646.399999999</v>
      </c>
      <c r="K261" s="248"/>
      <c r="L261" s="248">
        <v>37039617.159999996</v>
      </c>
      <c r="M261" s="248"/>
      <c r="N261" s="248"/>
    </row>
    <row r="262" spans="2:21" ht="12" customHeight="1" x14ac:dyDescent="0.2">
      <c r="E262" s="251" t="s">
        <v>191</v>
      </c>
      <c r="F262" s="251"/>
      <c r="G262" s="251"/>
      <c r="H262" s="251"/>
      <c r="I262" s="251"/>
      <c r="J262" s="248">
        <f>J261</f>
        <v>37952646.399999999</v>
      </c>
      <c r="K262" s="248"/>
      <c r="L262" s="248">
        <v>37039617.159999996</v>
      </c>
      <c r="M262" s="248"/>
      <c r="N262" s="248"/>
      <c r="P262" s="210"/>
      <c r="Q262" s="210"/>
    </row>
    <row r="263" spans="2:21" s="120" customFormat="1" ht="64.5" customHeight="1" x14ac:dyDescent="0.2">
      <c r="R263" s="132"/>
    </row>
    <row r="264" spans="2:21" ht="12" customHeight="1" x14ac:dyDescent="0.2">
      <c r="C264" s="25"/>
      <c r="F264" s="25" t="s">
        <v>10</v>
      </c>
      <c r="R264" s="25"/>
      <c r="S264" s="24"/>
      <c r="T264" s="24"/>
      <c r="U264" s="24"/>
    </row>
    <row r="265" spans="2:21" ht="12" customHeight="1" x14ac:dyDescent="0.2">
      <c r="B265" s="25"/>
      <c r="C265" s="25"/>
      <c r="S265" s="25"/>
      <c r="T265" s="25"/>
      <c r="U265" s="25"/>
    </row>
    <row r="266" spans="2:21" ht="12" customHeight="1" x14ac:dyDescent="0.2">
      <c r="C266" s="75"/>
      <c r="D266" s="76" t="s">
        <v>20</v>
      </c>
      <c r="E266" s="83"/>
      <c r="F266" s="83"/>
      <c r="H266" s="25"/>
      <c r="I266" s="25"/>
      <c r="J266" s="25"/>
    </row>
    <row r="267" spans="2:21" ht="6" customHeight="1" x14ac:dyDescent="0.2">
      <c r="B267" s="26"/>
      <c r="E267" s="83"/>
      <c r="F267" s="83"/>
      <c r="R267" s="84"/>
    </row>
    <row r="268" spans="2:21" s="87" customFormat="1" ht="12" customHeight="1" x14ac:dyDescent="0.2">
      <c r="B268" s="85"/>
      <c r="C268" s="246" t="s">
        <v>2</v>
      </c>
      <c r="D268" s="246"/>
      <c r="E268" s="246"/>
      <c r="F268" s="246"/>
      <c r="G268" s="246"/>
      <c r="H268" s="246"/>
      <c r="I268" s="246"/>
      <c r="J268" s="246"/>
      <c r="K268" s="246"/>
      <c r="L268" s="246"/>
      <c r="M268" s="246"/>
      <c r="N268" s="246"/>
      <c r="O268" s="246"/>
      <c r="P268" s="246"/>
      <c r="Q268" s="246"/>
      <c r="R268" s="86"/>
      <c r="S268" s="84"/>
      <c r="T268" s="84"/>
      <c r="U268" s="84"/>
    </row>
    <row r="269" spans="2:21" s="87" customFormat="1" ht="12" customHeight="1" x14ac:dyDescent="0.2">
      <c r="B269" s="85"/>
      <c r="C269" s="246" t="s">
        <v>22</v>
      </c>
      <c r="D269" s="246"/>
      <c r="E269" s="246"/>
      <c r="F269" s="246"/>
      <c r="G269" s="246"/>
      <c r="H269" s="246"/>
      <c r="I269" s="246"/>
      <c r="J269" s="246"/>
      <c r="K269" s="246"/>
      <c r="L269" s="246"/>
      <c r="M269" s="246"/>
      <c r="N269" s="246"/>
      <c r="O269" s="246"/>
      <c r="P269" s="246"/>
      <c r="Q269" s="246"/>
      <c r="R269" s="88"/>
      <c r="S269" s="84"/>
      <c r="T269" s="84"/>
      <c r="U269" s="84"/>
    </row>
    <row r="270" spans="2:21" s="87" customFormat="1" ht="12" customHeight="1" x14ac:dyDescent="0.2">
      <c r="C270" s="288" t="s">
        <v>23</v>
      </c>
      <c r="D270" s="288"/>
      <c r="E270" s="288"/>
      <c r="F270" s="288"/>
      <c r="G270" s="288"/>
      <c r="H270" s="288"/>
      <c r="I270" s="288"/>
      <c r="J270" s="288"/>
      <c r="K270" s="288"/>
      <c r="L270" s="288"/>
      <c r="M270" s="288"/>
      <c r="N270" s="288"/>
      <c r="O270" s="288"/>
      <c r="P270" s="288"/>
      <c r="Q270" s="288"/>
      <c r="R270" s="86"/>
      <c r="S270" s="88"/>
      <c r="T270" s="88"/>
      <c r="U270" s="88"/>
    </row>
    <row r="271" spans="2:21" s="87" customFormat="1" ht="12.75" x14ac:dyDescent="0.2">
      <c r="C271" s="387" t="s">
        <v>24</v>
      </c>
      <c r="D271" s="387"/>
      <c r="E271" s="387"/>
      <c r="F271" s="387"/>
      <c r="G271" s="387"/>
      <c r="H271" s="387"/>
      <c r="I271" s="387"/>
      <c r="J271" s="387"/>
      <c r="K271" s="387"/>
      <c r="L271" s="387"/>
      <c r="M271" s="387"/>
      <c r="N271" s="387"/>
      <c r="O271" s="387"/>
      <c r="P271" s="387"/>
      <c r="Q271" s="387"/>
      <c r="R271" s="89"/>
      <c r="S271" s="84"/>
      <c r="T271" s="84"/>
      <c r="U271" s="84"/>
    </row>
    <row r="272" spans="2:21" s="87" customFormat="1" ht="12" customHeight="1" x14ac:dyDescent="0.2">
      <c r="C272" s="288" t="s">
        <v>25</v>
      </c>
      <c r="D272" s="288"/>
      <c r="E272" s="288"/>
      <c r="F272" s="288"/>
      <c r="G272" s="288"/>
      <c r="H272" s="288"/>
      <c r="I272" s="288"/>
      <c r="J272" s="288"/>
      <c r="K272" s="288"/>
      <c r="L272" s="288"/>
      <c r="M272" s="288"/>
      <c r="N272" s="288"/>
      <c r="O272" s="288"/>
      <c r="P272" s="288"/>
      <c r="Q272" s="288"/>
      <c r="R272" s="90"/>
      <c r="S272" s="88"/>
      <c r="T272" s="88"/>
      <c r="U272" s="88"/>
    </row>
    <row r="273" spans="1:21" s="87" customFormat="1" ht="12" customHeight="1" x14ac:dyDescent="0.2">
      <c r="C273" s="91"/>
      <c r="D273" s="91"/>
      <c r="E273" s="91"/>
      <c r="F273" s="91"/>
      <c r="G273" s="91"/>
      <c r="H273" s="91"/>
      <c r="I273" s="91"/>
      <c r="J273" s="91"/>
      <c r="K273" s="91"/>
      <c r="L273" s="91"/>
      <c r="M273" s="91"/>
      <c r="N273" s="91"/>
      <c r="O273" s="91"/>
      <c r="P273" s="91"/>
      <c r="Q273" s="91"/>
      <c r="R273" s="90"/>
      <c r="S273" s="88"/>
      <c r="T273" s="88"/>
      <c r="U273" s="88"/>
    </row>
    <row r="274" spans="1:21" ht="6" customHeight="1" x14ac:dyDescent="0.2">
      <c r="B274" s="90"/>
      <c r="C274" s="90"/>
      <c r="D274" s="90"/>
      <c r="E274" s="83"/>
      <c r="F274" s="83"/>
      <c r="G274" s="90"/>
      <c r="H274" s="89"/>
      <c r="I274" s="89"/>
      <c r="J274" s="89"/>
      <c r="S274" s="90"/>
      <c r="T274" s="90"/>
      <c r="U274" s="90"/>
    </row>
    <row r="275" spans="1:21" s="166" customFormat="1" ht="12" customHeight="1" x14ac:dyDescent="0.2">
      <c r="B275" s="167"/>
      <c r="D275" s="76" t="s">
        <v>228</v>
      </c>
    </row>
    <row r="276" spans="1:21" s="166" customFormat="1" ht="12" customHeight="1" x14ac:dyDescent="0.2">
      <c r="A276" s="168"/>
    </row>
    <row r="277" spans="1:21" s="120" customFormat="1" ht="12" customHeight="1" x14ac:dyDescent="0.2">
      <c r="B277" s="26"/>
      <c r="C277" s="386" t="s">
        <v>341</v>
      </c>
      <c r="D277" s="386"/>
      <c r="E277" s="386"/>
      <c r="F277" s="386"/>
      <c r="G277" s="386"/>
      <c r="H277" s="386"/>
      <c r="I277" s="386"/>
      <c r="J277" s="386"/>
      <c r="K277" s="386"/>
      <c r="L277" s="386"/>
      <c r="M277" s="386"/>
      <c r="N277" s="386"/>
      <c r="O277" s="386"/>
      <c r="P277" s="386"/>
      <c r="Q277" s="386"/>
    </row>
    <row r="278" spans="1:21" ht="17.25" customHeight="1" x14ac:dyDescent="0.2">
      <c r="C278" s="386"/>
      <c r="D278" s="386"/>
      <c r="E278" s="386"/>
      <c r="F278" s="386"/>
      <c r="G278" s="386"/>
      <c r="H278" s="386"/>
      <c r="I278" s="386"/>
      <c r="J278" s="386"/>
      <c r="K278" s="386"/>
      <c r="L278" s="386"/>
      <c r="M278" s="386"/>
      <c r="N278" s="386"/>
      <c r="O278" s="386"/>
      <c r="P278" s="386"/>
      <c r="Q278" s="386"/>
    </row>
    <row r="279" spans="1:21" s="120" customFormat="1" ht="17.25" customHeight="1" x14ac:dyDescent="0.2">
      <c r="C279" s="386"/>
      <c r="D279" s="386"/>
      <c r="E279" s="386"/>
      <c r="F279" s="386"/>
      <c r="G279" s="386"/>
      <c r="H279" s="386"/>
      <c r="I279" s="386"/>
      <c r="J279" s="386"/>
      <c r="K279" s="386"/>
      <c r="L279" s="386"/>
      <c r="M279" s="386"/>
      <c r="N279" s="386"/>
      <c r="O279" s="386"/>
      <c r="P279" s="386"/>
      <c r="Q279" s="386"/>
    </row>
    <row r="280" spans="1:21" ht="12" customHeight="1" x14ac:dyDescent="0.2">
      <c r="C280" s="75"/>
      <c r="D280" s="76" t="s">
        <v>21</v>
      </c>
      <c r="K280" s="83"/>
      <c r="L280" s="83"/>
      <c r="M280" s="83"/>
      <c r="N280" s="83"/>
      <c r="O280" s="83"/>
      <c r="P280" s="83"/>
      <c r="Q280" s="83"/>
    </row>
    <row r="281" spans="1:21" ht="6" customHeight="1" x14ac:dyDescent="0.2">
      <c r="B281" s="26"/>
      <c r="K281" s="83"/>
      <c r="L281" s="83"/>
      <c r="M281" s="83"/>
      <c r="N281" s="83"/>
      <c r="O281" s="83"/>
      <c r="P281" s="83"/>
      <c r="Q281" s="83"/>
    </row>
    <row r="282" spans="1:21" ht="12" customHeight="1" x14ac:dyDescent="0.2">
      <c r="C282" s="74"/>
      <c r="K282" s="83"/>
      <c r="L282" s="83"/>
      <c r="M282" s="83"/>
      <c r="N282" s="83"/>
      <c r="O282" s="83"/>
      <c r="P282" s="83"/>
      <c r="Q282" s="83"/>
    </row>
    <row r="283" spans="1:21" ht="12" customHeight="1" x14ac:dyDescent="0.2">
      <c r="C283" s="74"/>
      <c r="K283" s="83"/>
      <c r="L283" s="83"/>
      <c r="M283" s="83"/>
      <c r="N283" s="83"/>
      <c r="O283" s="83"/>
      <c r="P283" s="83"/>
      <c r="Q283" s="83"/>
    </row>
    <row r="284" spans="1:21" ht="12" customHeight="1" x14ac:dyDescent="0.2">
      <c r="C284" s="74"/>
      <c r="K284" s="83"/>
      <c r="L284" s="83"/>
      <c r="M284" s="83"/>
      <c r="N284" s="83"/>
      <c r="O284" s="83"/>
      <c r="P284" s="83"/>
      <c r="Q284" s="83"/>
    </row>
    <row r="285" spans="1:21" ht="12" customHeight="1" x14ac:dyDescent="0.2">
      <c r="C285" s="74"/>
      <c r="K285" s="83"/>
      <c r="L285" s="83"/>
      <c r="M285" s="83"/>
      <c r="N285" s="83"/>
      <c r="O285" s="83"/>
      <c r="P285" s="83"/>
      <c r="Q285" s="83"/>
    </row>
    <row r="286" spans="1:21" ht="12" customHeight="1" x14ac:dyDescent="0.2">
      <c r="C286" s="74"/>
      <c r="K286" s="83"/>
      <c r="L286" s="83"/>
      <c r="M286" s="83"/>
      <c r="N286" s="83"/>
      <c r="O286" s="83"/>
      <c r="P286" s="83"/>
      <c r="Q286" s="83"/>
    </row>
    <row r="287" spans="1:21" ht="12" customHeight="1" x14ac:dyDescent="0.2">
      <c r="C287" s="74"/>
      <c r="K287" s="83"/>
      <c r="L287" s="83"/>
      <c r="M287" s="83"/>
      <c r="N287" s="83"/>
      <c r="O287" s="83"/>
      <c r="P287" s="83"/>
      <c r="Q287" s="83"/>
    </row>
    <row r="288" spans="1:21" ht="12" customHeight="1" x14ac:dyDescent="0.2">
      <c r="C288" s="74"/>
      <c r="K288" s="83"/>
      <c r="L288" s="83"/>
      <c r="M288" s="83"/>
      <c r="N288" s="83"/>
      <c r="O288" s="83"/>
      <c r="P288" s="83"/>
      <c r="Q288" s="83"/>
    </row>
    <row r="289" spans="3:17" ht="12" customHeight="1" x14ac:dyDescent="0.2">
      <c r="C289" s="74"/>
      <c r="K289" s="83"/>
      <c r="L289" s="83"/>
      <c r="M289" s="83"/>
      <c r="N289" s="83"/>
      <c r="O289" s="83"/>
      <c r="P289" s="83"/>
      <c r="Q289" s="83"/>
    </row>
    <row r="290" spans="3:17" ht="12" customHeight="1" x14ac:dyDescent="0.2">
      <c r="C290" s="74"/>
      <c r="K290" s="83"/>
      <c r="L290" s="83"/>
      <c r="M290" s="83"/>
      <c r="N290" s="83"/>
      <c r="O290" s="83"/>
      <c r="P290" s="83"/>
      <c r="Q290" s="83"/>
    </row>
    <row r="291" spans="3:17" ht="12" customHeight="1" x14ac:dyDescent="0.2">
      <c r="C291" s="74"/>
      <c r="K291" s="83"/>
      <c r="L291" s="83"/>
      <c r="M291" s="83"/>
      <c r="N291" s="83"/>
      <c r="O291" s="83"/>
      <c r="P291" s="83"/>
      <c r="Q291" s="83"/>
    </row>
    <row r="292" spans="3:17" ht="12" customHeight="1" x14ac:dyDescent="0.2">
      <c r="C292" s="74"/>
      <c r="K292" s="83"/>
      <c r="L292" s="83"/>
      <c r="M292" s="83"/>
      <c r="N292" s="83"/>
      <c r="O292" s="83"/>
      <c r="P292" s="83"/>
      <c r="Q292" s="83"/>
    </row>
    <row r="293" spans="3:17" ht="12" customHeight="1" x14ac:dyDescent="0.2">
      <c r="C293" s="74"/>
      <c r="K293" s="83"/>
      <c r="L293" s="83"/>
      <c r="M293" s="83"/>
      <c r="N293" s="83"/>
      <c r="O293" s="83"/>
      <c r="P293" s="83"/>
      <c r="Q293" s="83"/>
    </row>
    <row r="294" spans="3:17" ht="12" customHeight="1" x14ac:dyDescent="0.2">
      <c r="C294" s="74"/>
    </row>
    <row r="295" spans="3:17" ht="12" customHeight="1" x14ac:dyDescent="0.2">
      <c r="C295" s="74"/>
    </row>
    <row r="296" spans="3:17" ht="12" customHeight="1" x14ac:dyDescent="0.2">
      <c r="C296" s="74"/>
    </row>
    <row r="297" spans="3:17" ht="12" customHeight="1" x14ac:dyDescent="0.2">
      <c r="C297" s="74"/>
    </row>
    <row r="298" spans="3:17" ht="12" customHeight="1" x14ac:dyDescent="0.2">
      <c r="C298" s="74"/>
    </row>
    <row r="299" spans="3:17" ht="12" customHeight="1" x14ac:dyDescent="0.2">
      <c r="C299" s="74"/>
    </row>
    <row r="300" spans="3:17" ht="12" customHeight="1" x14ac:dyDescent="0.2">
      <c r="C300" s="74"/>
    </row>
    <row r="301" spans="3:17" ht="12" customHeight="1" x14ac:dyDescent="0.2">
      <c r="C301" s="74"/>
    </row>
    <row r="302" spans="3:17" ht="12" customHeight="1" x14ac:dyDescent="0.2">
      <c r="C302" s="74"/>
    </row>
    <row r="303" spans="3:17" ht="15.75" customHeight="1" x14ac:dyDescent="0.2">
      <c r="C303" s="74"/>
    </row>
    <row r="304" spans="3:17" ht="12" customHeight="1" x14ac:dyDescent="0.2">
      <c r="C304" s="74"/>
    </row>
    <row r="305" spans="3:3" ht="12" customHeight="1" x14ac:dyDescent="0.2">
      <c r="C305" s="74"/>
    </row>
    <row r="306" spans="3:3" ht="12" customHeight="1" x14ac:dyDescent="0.2">
      <c r="C306" s="74"/>
    </row>
    <row r="307" spans="3:3" ht="12" customHeight="1" x14ac:dyDescent="0.2">
      <c r="C307" s="74"/>
    </row>
    <row r="308" spans="3:3" ht="12" customHeight="1" x14ac:dyDescent="0.2">
      <c r="C308" s="74"/>
    </row>
    <row r="309" spans="3:3" ht="12" customHeight="1" x14ac:dyDescent="0.2">
      <c r="C309" s="74"/>
    </row>
    <row r="310" spans="3:3" ht="12" customHeight="1" x14ac:dyDescent="0.2">
      <c r="C310" s="74"/>
    </row>
    <row r="311" spans="3:3" ht="15" customHeight="1" x14ac:dyDescent="0.2">
      <c r="C311" s="74"/>
    </row>
    <row r="312" spans="3:3" ht="12" customHeight="1" x14ac:dyDescent="0.2">
      <c r="C312" s="74"/>
    </row>
    <row r="313" spans="3:3" ht="12" customHeight="1" x14ac:dyDescent="0.2">
      <c r="C313" s="74"/>
    </row>
    <row r="314" spans="3:3" ht="12" customHeight="1" x14ac:dyDescent="0.2">
      <c r="C314" s="74"/>
    </row>
    <row r="315" spans="3:3" ht="12" customHeight="1" x14ac:dyDescent="0.2">
      <c r="C315" s="74"/>
    </row>
    <row r="316" spans="3:3" ht="12" customHeight="1" x14ac:dyDescent="0.2">
      <c r="C316" s="74"/>
    </row>
    <row r="317" spans="3:3" ht="12" customHeight="1" x14ac:dyDescent="0.2">
      <c r="C317" s="74"/>
    </row>
    <row r="318" spans="3:3" ht="16.5" customHeight="1" x14ac:dyDescent="0.2">
      <c r="C318" s="74"/>
    </row>
    <row r="319" spans="3:3" ht="12" customHeight="1" x14ac:dyDescent="0.2">
      <c r="C319" s="74"/>
    </row>
    <row r="320" spans="3:3" ht="12" customHeight="1" x14ac:dyDescent="0.2">
      <c r="C320" s="74"/>
    </row>
    <row r="321" spans="2:4" ht="12" customHeight="1" x14ac:dyDescent="0.2">
      <c r="C321" s="74"/>
    </row>
    <row r="322" spans="2:4" ht="12" customHeight="1" x14ac:dyDescent="0.2">
      <c r="C322" s="74"/>
    </row>
    <row r="323" spans="2:4" ht="12" customHeight="1" x14ac:dyDescent="0.2">
      <c r="C323" s="74"/>
    </row>
    <row r="324" spans="2:4" ht="12" customHeight="1" x14ac:dyDescent="0.2">
      <c r="C324" s="74"/>
    </row>
    <row r="325" spans="2:4" ht="12" customHeight="1" x14ac:dyDescent="0.2">
      <c r="C325" s="74"/>
    </row>
    <row r="326" spans="2:4" ht="12" customHeight="1" x14ac:dyDescent="0.2">
      <c r="C326" s="74"/>
    </row>
    <row r="327" spans="2:4" ht="12" customHeight="1" x14ac:dyDescent="0.2">
      <c r="C327" s="74"/>
    </row>
    <row r="328" spans="2:4" s="120" customFormat="1" ht="12" customHeight="1" x14ac:dyDescent="0.2">
      <c r="C328" s="74"/>
    </row>
    <row r="329" spans="2:4" s="120" customFormat="1" ht="12" customHeight="1" x14ac:dyDescent="0.2">
      <c r="C329" s="74"/>
    </row>
    <row r="330" spans="2:4" ht="12" customHeight="1" x14ac:dyDescent="0.2">
      <c r="C330" s="75"/>
      <c r="D330" s="76" t="s">
        <v>26</v>
      </c>
    </row>
    <row r="331" spans="2:4" ht="6" customHeight="1" x14ac:dyDescent="0.2">
      <c r="B331" s="26"/>
    </row>
    <row r="332" spans="2:4" ht="10.15" customHeight="1" x14ac:dyDescent="0.2">
      <c r="D332" s="74"/>
    </row>
    <row r="333" spans="2:4" ht="10.15" customHeight="1" x14ac:dyDescent="0.2">
      <c r="D333" s="74"/>
    </row>
    <row r="334" spans="2:4" ht="10.15" customHeight="1" x14ac:dyDescent="0.2">
      <c r="D334" s="74"/>
    </row>
    <row r="335" spans="2:4" ht="10.15" customHeight="1" x14ac:dyDescent="0.2">
      <c r="D335" s="74"/>
    </row>
    <row r="336" spans="2:4" ht="10.15" customHeight="1" x14ac:dyDescent="0.2">
      <c r="D336" s="74"/>
    </row>
    <row r="337" spans="4:4" ht="10.15" customHeight="1" x14ac:dyDescent="0.2">
      <c r="D337" s="74"/>
    </row>
    <row r="338" spans="4:4" ht="10.15" customHeight="1" x14ac:dyDescent="0.2">
      <c r="D338" s="74"/>
    </row>
    <row r="339" spans="4:4" ht="10.15" customHeight="1" x14ac:dyDescent="0.2">
      <c r="D339" s="74"/>
    </row>
    <row r="340" spans="4:4" s="120" customFormat="1" ht="48.75" customHeight="1" x14ac:dyDescent="0.2">
      <c r="D340" s="74"/>
    </row>
    <row r="341" spans="4:4" ht="10.15" customHeight="1" x14ac:dyDescent="0.2">
      <c r="D341" s="74"/>
    </row>
    <row r="342" spans="4:4" ht="10.15" customHeight="1" x14ac:dyDescent="0.2">
      <c r="D342" s="74"/>
    </row>
    <row r="343" spans="4:4" ht="4.5" customHeight="1" x14ac:dyDescent="0.2">
      <c r="D343" s="74"/>
    </row>
    <row r="344" spans="4:4" ht="10.15" customHeight="1" x14ac:dyDescent="0.2">
      <c r="D344" s="74"/>
    </row>
    <row r="345" spans="4:4" ht="10.15" customHeight="1" x14ac:dyDescent="0.2">
      <c r="D345" s="74"/>
    </row>
    <row r="346" spans="4:4" ht="10.15" customHeight="1" x14ac:dyDescent="0.2">
      <c r="D346" s="74"/>
    </row>
    <row r="347" spans="4:4" ht="10.15" customHeight="1" x14ac:dyDescent="0.2">
      <c r="D347" s="74"/>
    </row>
    <row r="348" spans="4:4" ht="10.15" customHeight="1" x14ac:dyDescent="0.2">
      <c r="D348" s="74"/>
    </row>
    <row r="349" spans="4:4" ht="10.15" customHeight="1" x14ac:dyDescent="0.2">
      <c r="D349" s="74"/>
    </row>
    <row r="350" spans="4:4" ht="10.15" customHeight="1" x14ac:dyDescent="0.2">
      <c r="D350" s="74"/>
    </row>
    <row r="351" spans="4:4" ht="10.15" customHeight="1" x14ac:dyDescent="0.2">
      <c r="D351" s="74"/>
    </row>
    <row r="352" spans="4:4" ht="10.15" customHeight="1" x14ac:dyDescent="0.2">
      <c r="D352" s="74"/>
    </row>
    <row r="353" spans="4:4" ht="10.15" customHeight="1" x14ac:dyDescent="0.2">
      <c r="D353" s="74"/>
    </row>
    <row r="354" spans="4:4" ht="10.15" customHeight="1" x14ac:dyDescent="0.2">
      <c r="D354" s="74"/>
    </row>
    <row r="355" spans="4:4" ht="10.15" customHeight="1" x14ac:dyDescent="0.2">
      <c r="D355" s="74"/>
    </row>
    <row r="356" spans="4:4" ht="10.15" customHeight="1" x14ac:dyDescent="0.2">
      <c r="D356" s="74"/>
    </row>
    <row r="357" spans="4:4" ht="10.15" customHeight="1" x14ac:dyDescent="0.2">
      <c r="D357" s="74"/>
    </row>
    <row r="358" spans="4:4" ht="10.15" customHeight="1" x14ac:dyDescent="0.2">
      <c r="D358" s="74"/>
    </row>
    <row r="359" spans="4:4" ht="10.15" customHeight="1" x14ac:dyDescent="0.2">
      <c r="D359" s="74"/>
    </row>
    <row r="360" spans="4:4" ht="10.15" customHeight="1" x14ac:dyDescent="0.2">
      <c r="D360" s="74"/>
    </row>
    <row r="361" spans="4:4" ht="10.15" customHeight="1" x14ac:dyDescent="0.2">
      <c r="D361" s="74"/>
    </row>
    <row r="362" spans="4:4" ht="10.15" customHeight="1" x14ac:dyDescent="0.2">
      <c r="D362" s="74"/>
    </row>
    <row r="363" spans="4:4" ht="10.15" customHeight="1" x14ac:dyDescent="0.2">
      <c r="D363" s="74"/>
    </row>
    <row r="364" spans="4:4" ht="10.15" customHeight="1" x14ac:dyDescent="0.2">
      <c r="D364" s="74"/>
    </row>
    <row r="365" spans="4:4" ht="10.15" customHeight="1" x14ac:dyDescent="0.2">
      <c r="D365" s="74"/>
    </row>
    <row r="366" spans="4:4" ht="10.15" customHeight="1" x14ac:dyDescent="0.2">
      <c r="D366" s="74"/>
    </row>
    <row r="367" spans="4:4" s="120" customFormat="1" ht="10.15" customHeight="1" x14ac:dyDescent="0.2">
      <c r="D367" s="74"/>
    </row>
    <row r="368" spans="4:4" s="120" customFormat="1" ht="10.15" customHeight="1" x14ac:dyDescent="0.2">
      <c r="D368" s="74"/>
    </row>
    <row r="369" spans="4:6" ht="10.15" customHeight="1" x14ac:dyDescent="0.2">
      <c r="D369" s="74"/>
    </row>
    <row r="370" spans="4:6" ht="14.25" customHeight="1" x14ac:dyDescent="0.2">
      <c r="D370" s="74"/>
    </row>
    <row r="371" spans="4:6" ht="42.75" customHeight="1" x14ac:dyDescent="0.2">
      <c r="D371" s="74"/>
    </row>
    <row r="372" spans="4:6" s="120" customFormat="1" ht="12.75" x14ac:dyDescent="0.2">
      <c r="D372" s="74"/>
    </row>
    <row r="373" spans="4:6" ht="17.25" customHeight="1" x14ac:dyDescent="0.2">
      <c r="D373" s="74"/>
    </row>
    <row r="374" spans="4:6" ht="10.15" customHeight="1" x14ac:dyDescent="0.2">
      <c r="D374" s="74"/>
    </row>
    <row r="375" spans="4:6" ht="10.15" customHeight="1" x14ac:dyDescent="0.2">
      <c r="D375" s="74"/>
    </row>
    <row r="376" spans="4:6" ht="7.9" customHeight="1" x14ac:dyDescent="0.2">
      <c r="D376" s="74"/>
      <c r="E376" s="92"/>
      <c r="F376" s="92"/>
    </row>
    <row r="377" spans="4:6" ht="14.45" customHeight="1" x14ac:dyDescent="0.2">
      <c r="D377" s="74"/>
      <c r="E377" s="92"/>
      <c r="F377" s="92"/>
    </row>
    <row r="378" spans="4:6" ht="14.45" customHeight="1" x14ac:dyDescent="0.2">
      <c r="D378" s="74"/>
      <c r="E378" s="92"/>
      <c r="F378" s="92"/>
    </row>
    <row r="379" spans="4:6" s="120" customFormat="1" ht="14.45" customHeight="1" x14ac:dyDescent="0.2">
      <c r="D379" s="74"/>
      <c r="E379" s="92"/>
      <c r="F379" s="92"/>
    </row>
    <row r="380" spans="4:6" ht="14.45" customHeight="1" x14ac:dyDescent="0.2">
      <c r="D380" s="74"/>
      <c r="E380" s="92"/>
      <c r="F380" s="92"/>
    </row>
    <row r="381" spans="4:6" s="120" customFormat="1" ht="14.45" customHeight="1" x14ac:dyDescent="0.2">
      <c r="D381" s="74"/>
      <c r="E381" s="92"/>
      <c r="F381" s="92"/>
    </row>
    <row r="382" spans="4:6" s="120" customFormat="1" ht="14.45" customHeight="1" x14ac:dyDescent="0.2">
      <c r="D382" s="74"/>
      <c r="E382" s="92"/>
      <c r="F382" s="92"/>
    </row>
    <row r="383" spans="4:6" s="120" customFormat="1" ht="14.45" customHeight="1" x14ac:dyDescent="0.2">
      <c r="D383" s="74"/>
      <c r="E383" s="92"/>
      <c r="F383" s="92"/>
    </row>
    <row r="384" spans="4:6" s="120" customFormat="1" ht="14.45" customHeight="1" x14ac:dyDescent="0.2">
      <c r="D384" s="74"/>
      <c r="E384" s="92"/>
      <c r="F384" s="92"/>
    </row>
    <row r="385" spans="4:18" ht="14.45" customHeight="1" x14ac:dyDescent="0.2">
      <c r="D385" s="74"/>
      <c r="E385" s="385" t="s">
        <v>153</v>
      </c>
      <c r="F385" s="385"/>
      <c r="G385" s="385"/>
      <c r="H385" s="385"/>
      <c r="I385" s="385"/>
      <c r="J385" s="385"/>
      <c r="K385" s="385"/>
      <c r="L385" s="385"/>
      <c r="M385" s="385"/>
      <c r="N385" s="385"/>
      <c r="O385" s="385"/>
      <c r="P385" s="385"/>
    </row>
    <row r="386" spans="4:18" ht="14.45" customHeight="1" x14ac:dyDescent="0.2">
      <c r="D386" s="74"/>
      <c r="E386" s="254" t="s">
        <v>154</v>
      </c>
      <c r="F386" s="254"/>
      <c r="G386" s="254"/>
      <c r="H386" s="254"/>
      <c r="I386" s="254"/>
      <c r="J386" s="254"/>
      <c r="K386" s="254"/>
      <c r="L386" s="254"/>
      <c r="M386" s="254"/>
      <c r="N386" s="254"/>
      <c r="O386" s="254"/>
      <c r="P386" s="254"/>
    </row>
    <row r="387" spans="4:18" ht="14.45" customHeight="1" x14ac:dyDescent="0.2">
      <c r="D387" s="74"/>
      <c r="E387" s="254" t="s">
        <v>155</v>
      </c>
      <c r="F387" s="254"/>
      <c r="G387" s="254"/>
      <c r="H387" s="254"/>
      <c r="I387" s="254"/>
      <c r="J387" s="254"/>
      <c r="K387" s="254"/>
      <c r="L387" s="254"/>
      <c r="M387" s="254"/>
      <c r="N387" s="254"/>
      <c r="O387" s="254"/>
      <c r="P387" s="254"/>
    </row>
    <row r="388" spans="4:18" ht="14.45" customHeight="1" x14ac:dyDescent="0.2">
      <c r="D388" s="74"/>
      <c r="E388" s="254" t="s">
        <v>156</v>
      </c>
      <c r="F388" s="254"/>
      <c r="G388" s="254"/>
      <c r="H388" s="254"/>
      <c r="I388" s="254"/>
      <c r="J388" s="254"/>
      <c r="K388" s="254"/>
      <c r="L388" s="254"/>
      <c r="M388" s="254"/>
      <c r="N388" s="254"/>
      <c r="O388" s="254"/>
      <c r="P388" s="254"/>
    </row>
    <row r="389" spans="4:18" ht="14.45" customHeight="1" x14ac:dyDescent="0.2">
      <c r="D389" s="74"/>
      <c r="E389" s="254" t="s">
        <v>157</v>
      </c>
      <c r="F389" s="254"/>
      <c r="G389" s="254"/>
      <c r="H389" s="254"/>
      <c r="I389" s="254"/>
      <c r="J389" s="254"/>
      <c r="K389" s="254"/>
      <c r="L389" s="254"/>
      <c r="M389" s="254"/>
      <c r="N389" s="254"/>
      <c r="O389" s="254"/>
      <c r="P389" s="254"/>
    </row>
    <row r="390" spans="4:18" ht="14.45" customHeight="1" x14ac:dyDescent="0.2">
      <c r="D390" s="74"/>
      <c r="E390" s="254" t="s">
        <v>158</v>
      </c>
      <c r="F390" s="254"/>
      <c r="G390" s="254"/>
      <c r="H390" s="254"/>
      <c r="I390" s="254"/>
      <c r="J390" s="254"/>
      <c r="K390" s="254"/>
      <c r="L390" s="254"/>
      <c r="M390" s="254"/>
      <c r="N390" s="254"/>
      <c r="O390" s="254"/>
      <c r="P390" s="254"/>
    </row>
    <row r="391" spans="4:18" ht="14.45" customHeight="1" x14ac:dyDescent="0.2">
      <c r="D391" s="74"/>
      <c r="E391" s="254" t="s">
        <v>159</v>
      </c>
      <c r="F391" s="254"/>
      <c r="G391" s="254"/>
      <c r="H391" s="254"/>
      <c r="I391" s="254"/>
      <c r="J391" s="254"/>
      <c r="K391" s="254"/>
      <c r="L391" s="254"/>
      <c r="M391" s="254"/>
      <c r="N391" s="254"/>
      <c r="O391" s="254"/>
      <c r="P391" s="254"/>
    </row>
    <row r="392" spans="4:18" s="120" customFormat="1" ht="14.45" customHeight="1" x14ac:dyDescent="0.2">
      <c r="D392" s="74"/>
      <c r="E392" s="125"/>
      <c r="F392" s="124"/>
      <c r="G392" s="124"/>
      <c r="H392" s="124"/>
      <c r="I392" s="124"/>
      <c r="J392" s="124"/>
      <c r="K392" s="124"/>
      <c r="L392" s="124"/>
      <c r="M392" s="124"/>
    </row>
    <row r="393" spans="4:18" ht="14.45" customHeight="1" x14ac:dyDescent="0.2">
      <c r="D393" s="74"/>
      <c r="E393" s="385" t="s">
        <v>160</v>
      </c>
      <c r="F393" s="385"/>
      <c r="G393" s="385"/>
      <c r="H393" s="385"/>
      <c r="I393" s="385"/>
      <c r="J393" s="385"/>
      <c r="K393" s="385"/>
      <c r="L393" s="385"/>
      <c r="M393" s="385"/>
      <c r="N393" s="385"/>
      <c r="O393" s="385"/>
      <c r="P393" s="385"/>
      <c r="R393" s="92"/>
    </row>
    <row r="394" spans="4:18" s="92" customFormat="1" ht="12.6" customHeight="1" x14ac:dyDescent="0.2">
      <c r="D394" s="95"/>
      <c r="E394" s="254" t="s">
        <v>161</v>
      </c>
      <c r="F394" s="254"/>
      <c r="G394" s="254"/>
      <c r="H394" s="254"/>
      <c r="I394" s="254"/>
      <c r="J394" s="254"/>
      <c r="K394" s="254"/>
      <c r="L394" s="254"/>
      <c r="M394" s="254"/>
      <c r="N394" s="254"/>
      <c r="O394" s="254"/>
      <c r="P394" s="254"/>
      <c r="Q394" s="254"/>
      <c r="R394" s="93"/>
    </row>
    <row r="395" spans="4:18" s="93" customFormat="1" ht="12.6" customHeight="1" x14ac:dyDescent="0.2">
      <c r="D395" s="96"/>
      <c r="E395" s="254" t="s">
        <v>162</v>
      </c>
      <c r="F395" s="254"/>
      <c r="G395" s="254"/>
      <c r="H395" s="254"/>
      <c r="I395" s="254"/>
      <c r="J395" s="254"/>
      <c r="K395" s="254"/>
      <c r="L395" s="254"/>
      <c r="M395" s="254"/>
      <c r="N395" s="254"/>
      <c r="O395" s="254"/>
      <c r="P395" s="254"/>
      <c r="Q395" s="254"/>
      <c r="R395" s="92"/>
    </row>
    <row r="396" spans="4:18" s="92" customFormat="1" ht="12.6" customHeight="1" x14ac:dyDescent="0.2">
      <c r="D396" s="95"/>
      <c r="E396" s="254" t="s">
        <v>163</v>
      </c>
      <c r="F396" s="254"/>
      <c r="G396" s="254"/>
      <c r="H396" s="254"/>
      <c r="I396" s="254"/>
      <c r="J396" s="254"/>
      <c r="K396" s="254"/>
      <c r="L396" s="254"/>
      <c r="M396" s="254"/>
      <c r="N396" s="254"/>
      <c r="O396" s="254"/>
      <c r="P396" s="254"/>
      <c r="Q396" s="254"/>
      <c r="R396" s="22"/>
    </row>
    <row r="397" spans="4:18" ht="24" customHeight="1" x14ac:dyDescent="0.2">
      <c r="D397" s="74"/>
      <c r="E397" s="254" t="s">
        <v>164</v>
      </c>
      <c r="F397" s="254"/>
      <c r="G397" s="254"/>
      <c r="H397" s="254"/>
      <c r="I397" s="254"/>
      <c r="J397" s="254"/>
      <c r="K397" s="254"/>
      <c r="L397" s="254"/>
      <c r="M397" s="254"/>
      <c r="N397" s="254"/>
      <c r="O397" s="254"/>
      <c r="P397" s="254"/>
      <c r="Q397" s="254"/>
    </row>
    <row r="398" spans="4:18" ht="13.9" customHeight="1" x14ac:dyDescent="0.2">
      <c r="D398" s="74"/>
      <c r="E398" s="254" t="s">
        <v>165</v>
      </c>
      <c r="F398" s="254"/>
      <c r="G398" s="254"/>
      <c r="H398" s="254"/>
      <c r="I398" s="254"/>
      <c r="J398" s="254"/>
      <c r="K398" s="254"/>
      <c r="L398" s="254"/>
      <c r="M398" s="254"/>
      <c r="N398" s="254"/>
      <c r="O398" s="254"/>
      <c r="P398" s="254"/>
      <c r="Q398" s="254"/>
    </row>
    <row r="399" spans="4:18" ht="13.9" customHeight="1" x14ac:dyDescent="0.2">
      <c r="D399" s="74"/>
      <c r="E399" s="254" t="s">
        <v>166</v>
      </c>
      <c r="F399" s="254"/>
      <c r="G399" s="254"/>
      <c r="H399" s="254"/>
      <c r="I399" s="254"/>
      <c r="J399" s="254"/>
      <c r="K399" s="254"/>
      <c r="L399" s="254"/>
      <c r="M399" s="254"/>
      <c r="N399" s="254"/>
      <c r="O399" s="254"/>
      <c r="P399" s="254"/>
      <c r="Q399" s="254"/>
    </row>
    <row r="400" spans="4:18" ht="13.9" customHeight="1" x14ac:dyDescent="0.2">
      <c r="D400" s="74"/>
      <c r="E400" s="254" t="s">
        <v>167</v>
      </c>
      <c r="F400" s="254"/>
      <c r="G400" s="254"/>
      <c r="H400" s="254"/>
      <c r="I400" s="254"/>
      <c r="J400" s="254"/>
      <c r="K400" s="254"/>
      <c r="L400" s="254"/>
      <c r="M400" s="254"/>
      <c r="N400" s="254"/>
      <c r="O400" s="254"/>
      <c r="P400" s="254"/>
      <c r="Q400" s="254"/>
    </row>
    <row r="401" spans="3:17" ht="13.9" customHeight="1" x14ac:dyDescent="0.2">
      <c r="D401" s="74"/>
      <c r="E401" s="254" t="s">
        <v>168</v>
      </c>
      <c r="F401" s="254"/>
      <c r="G401" s="254"/>
      <c r="H401" s="254"/>
      <c r="I401" s="254"/>
      <c r="J401" s="254"/>
      <c r="K401" s="254"/>
      <c r="L401" s="254"/>
      <c r="M401" s="254"/>
      <c r="N401" s="254"/>
      <c r="O401" s="254"/>
      <c r="P401" s="254"/>
      <c r="Q401" s="254"/>
    </row>
    <row r="402" spans="3:17" ht="13.9" customHeight="1" x14ac:dyDescent="0.2">
      <c r="D402" s="74"/>
      <c r="E402" s="254" t="s">
        <v>169</v>
      </c>
      <c r="F402" s="254"/>
      <c r="G402" s="254"/>
      <c r="H402" s="254"/>
      <c r="I402" s="254"/>
      <c r="J402" s="254"/>
      <c r="K402" s="254"/>
      <c r="L402" s="254"/>
      <c r="M402" s="254"/>
      <c r="N402" s="254"/>
      <c r="O402" s="254"/>
      <c r="P402" s="254"/>
      <c r="Q402" s="254"/>
    </row>
    <row r="403" spans="3:17" ht="13.9" customHeight="1" x14ac:dyDescent="0.2">
      <c r="D403" s="74"/>
      <c r="E403" s="254" t="s">
        <v>170</v>
      </c>
      <c r="F403" s="254"/>
      <c r="G403" s="254"/>
      <c r="H403" s="254"/>
      <c r="I403" s="254"/>
      <c r="J403" s="254"/>
      <c r="K403" s="254"/>
      <c r="L403" s="254"/>
      <c r="M403" s="254"/>
      <c r="N403" s="254"/>
      <c r="O403" s="254"/>
      <c r="P403" s="254"/>
      <c r="Q403" s="254"/>
    </row>
    <row r="404" spans="3:17" ht="13.9" customHeight="1" x14ac:dyDescent="0.2">
      <c r="D404" s="74"/>
      <c r="E404" s="254" t="s">
        <v>171</v>
      </c>
      <c r="F404" s="254"/>
      <c r="G404" s="254"/>
      <c r="H404" s="254"/>
      <c r="I404" s="254"/>
      <c r="J404" s="254"/>
      <c r="K404" s="254"/>
      <c r="L404" s="254"/>
      <c r="M404" s="254"/>
      <c r="N404" s="254"/>
      <c r="O404" s="254"/>
      <c r="P404" s="254"/>
      <c r="Q404" s="254"/>
    </row>
    <row r="405" spans="3:17" ht="13.9" customHeight="1" x14ac:dyDescent="0.2">
      <c r="D405" s="74"/>
      <c r="E405" s="254" t="s">
        <v>172</v>
      </c>
      <c r="F405" s="254"/>
      <c r="G405" s="254"/>
      <c r="H405" s="254"/>
      <c r="I405" s="254"/>
      <c r="J405" s="254"/>
      <c r="K405" s="254"/>
      <c r="L405" s="254"/>
      <c r="M405" s="254"/>
      <c r="N405" s="254"/>
      <c r="O405" s="254"/>
      <c r="P405" s="254"/>
      <c r="Q405" s="254"/>
    </row>
    <row r="406" spans="3:17" ht="13.9" customHeight="1" x14ac:dyDescent="0.2">
      <c r="D406" s="74"/>
      <c r="E406" s="254" t="s">
        <v>173</v>
      </c>
      <c r="F406" s="254"/>
      <c r="G406" s="254"/>
      <c r="H406" s="254"/>
      <c r="I406" s="254"/>
      <c r="J406" s="254"/>
      <c r="K406" s="254"/>
      <c r="L406" s="254"/>
      <c r="M406" s="254"/>
      <c r="N406" s="254"/>
      <c r="O406" s="254"/>
      <c r="P406" s="254"/>
      <c r="Q406" s="254"/>
    </row>
    <row r="407" spans="3:17" s="120" customFormat="1" ht="36.75" customHeight="1" x14ac:dyDescent="0.2">
      <c r="D407" s="74"/>
      <c r="E407" s="176"/>
      <c r="F407" s="176"/>
      <c r="G407" s="176"/>
      <c r="H407" s="176"/>
      <c r="I407" s="176"/>
      <c r="J407" s="176"/>
      <c r="K407" s="176"/>
      <c r="L407" s="176"/>
      <c r="M407" s="176"/>
      <c r="N407" s="176"/>
      <c r="O407" s="176"/>
      <c r="P407" s="176"/>
      <c r="Q407" s="176"/>
    </row>
    <row r="408" spans="3:17" ht="13.9" customHeight="1" x14ac:dyDescent="0.2">
      <c r="D408" s="74"/>
      <c r="E408" s="42" t="s">
        <v>27</v>
      </c>
      <c r="F408" s="42"/>
      <c r="G408" s="94"/>
      <c r="H408" s="94"/>
      <c r="I408" s="94"/>
      <c r="K408" s="92"/>
      <c r="L408" s="92"/>
      <c r="M408" s="178"/>
      <c r="N408" s="178"/>
      <c r="O408" s="178"/>
      <c r="P408" s="178"/>
      <c r="Q408" s="178"/>
    </row>
    <row r="409" spans="3:17" ht="6" customHeight="1" x14ac:dyDescent="0.2">
      <c r="H409" s="42"/>
      <c r="I409" s="42"/>
      <c r="J409" s="42"/>
      <c r="M409" s="120"/>
      <c r="N409" s="120"/>
      <c r="O409" s="120"/>
      <c r="P409" s="120"/>
      <c r="Q409" s="120"/>
    </row>
    <row r="410" spans="3:17" ht="11.45" customHeight="1" x14ac:dyDescent="0.2"/>
    <row r="411" spans="3:17" ht="11.45" customHeight="1" x14ac:dyDescent="0.2"/>
    <row r="412" spans="3:17" ht="11.45" customHeight="1" x14ac:dyDescent="0.2"/>
    <row r="413" spans="3:17" ht="11.45" customHeight="1" x14ac:dyDescent="0.2"/>
    <row r="414" spans="3:17" ht="11.45" customHeight="1" x14ac:dyDescent="0.2"/>
    <row r="415" spans="3:17" ht="12" customHeight="1" x14ac:dyDescent="0.2">
      <c r="C415" s="74"/>
    </row>
    <row r="416" spans="3:17" ht="12" customHeight="1" x14ac:dyDescent="0.2">
      <c r="C416" s="75"/>
      <c r="D416" s="76" t="s">
        <v>28</v>
      </c>
    </row>
    <row r="417" spans="2:2" ht="12.75" customHeight="1" x14ac:dyDescent="0.2">
      <c r="B417" s="26"/>
    </row>
    <row r="431" spans="2:2" ht="13.15" customHeight="1" x14ac:dyDescent="0.2"/>
    <row r="434" spans="3:17" ht="6" customHeight="1" x14ac:dyDescent="0.2"/>
    <row r="442" spans="3:17" ht="12" customHeight="1" x14ac:dyDescent="0.2">
      <c r="E442" s="97"/>
      <c r="F442" s="97"/>
    </row>
    <row r="444" spans="3:17" ht="63" customHeight="1" x14ac:dyDescent="0.2">
      <c r="E444" s="98"/>
      <c r="F444" s="98"/>
    </row>
    <row r="445" spans="3:17" s="120" customFormat="1" ht="12" customHeight="1" x14ac:dyDescent="0.2">
      <c r="C445" s="75"/>
      <c r="D445" s="158" t="s">
        <v>227</v>
      </c>
    </row>
    <row r="446" spans="3:17" s="120" customFormat="1" ht="12" customHeight="1" x14ac:dyDescent="0.2">
      <c r="E446" s="98"/>
      <c r="F446" s="98"/>
    </row>
    <row r="447" spans="3:17" s="120" customFormat="1" ht="12" customHeight="1" x14ac:dyDescent="0.2">
      <c r="D447" s="304" t="s">
        <v>351</v>
      </c>
      <c r="E447" s="304"/>
      <c r="F447" s="304"/>
      <c r="G447" s="304"/>
      <c r="H447" s="304"/>
      <c r="I447" s="304"/>
      <c r="J447" s="304"/>
      <c r="K447" s="304"/>
      <c r="L447" s="304"/>
      <c r="M447" s="304"/>
      <c r="N447" s="304"/>
      <c r="O447" s="304"/>
      <c r="P447" s="304"/>
      <c r="Q447" s="304"/>
    </row>
    <row r="448" spans="3:17" s="120" customFormat="1" ht="12" customHeight="1" x14ac:dyDescent="0.2">
      <c r="D448" s="304"/>
      <c r="E448" s="304"/>
      <c r="F448" s="304"/>
      <c r="G448" s="304"/>
      <c r="H448" s="304"/>
      <c r="I448" s="304"/>
      <c r="J448" s="304"/>
      <c r="K448" s="304"/>
      <c r="L448" s="304"/>
      <c r="M448" s="304"/>
      <c r="N448" s="304"/>
      <c r="O448" s="304"/>
      <c r="P448" s="304"/>
      <c r="Q448" s="304"/>
    </row>
    <row r="449" spans="3:17" s="120" customFormat="1" ht="12" customHeight="1" x14ac:dyDescent="0.2">
      <c r="D449" s="304"/>
      <c r="E449" s="304"/>
      <c r="F449" s="304"/>
      <c r="G449" s="304"/>
      <c r="H449" s="304"/>
      <c r="I449" s="304"/>
      <c r="J449" s="304"/>
      <c r="K449" s="304"/>
      <c r="L449" s="304"/>
      <c r="M449" s="304"/>
      <c r="N449" s="304"/>
      <c r="O449" s="304"/>
      <c r="P449" s="304"/>
      <c r="Q449" s="304"/>
    </row>
    <row r="450" spans="3:17" s="120" customFormat="1" ht="12" customHeight="1" x14ac:dyDescent="0.2">
      <c r="D450" s="304"/>
      <c r="E450" s="304"/>
      <c r="F450" s="304"/>
      <c r="G450" s="304"/>
      <c r="H450" s="304"/>
      <c r="I450" s="304"/>
      <c r="J450" s="304"/>
      <c r="K450" s="304"/>
      <c r="L450" s="304"/>
      <c r="M450" s="304"/>
      <c r="N450" s="304"/>
      <c r="O450" s="304"/>
      <c r="P450" s="304"/>
      <c r="Q450" s="304"/>
    </row>
    <row r="451" spans="3:17" s="120" customFormat="1" ht="12" customHeight="1" x14ac:dyDescent="0.2">
      <c r="C451" s="75"/>
      <c r="D451" s="158"/>
    </row>
    <row r="452" spans="3:17" s="120" customFormat="1" ht="12.75" x14ac:dyDescent="0.2">
      <c r="C452" s="75"/>
      <c r="D452" s="158"/>
    </row>
    <row r="453" spans="3:17" s="120" customFormat="1" ht="27.75" customHeight="1" x14ac:dyDescent="0.2">
      <c r="C453" s="75"/>
      <c r="D453" s="158" t="s">
        <v>210</v>
      </c>
    </row>
    <row r="454" spans="3:17" s="120" customFormat="1" ht="26.25" customHeight="1" x14ac:dyDescent="0.2">
      <c r="C454" s="75"/>
      <c r="D454" s="305" t="s">
        <v>211</v>
      </c>
      <c r="E454" s="305"/>
      <c r="F454" s="305"/>
      <c r="G454" s="305"/>
      <c r="H454" s="164" t="s">
        <v>212</v>
      </c>
      <c r="I454" s="163" t="s">
        <v>213</v>
      </c>
      <c r="J454" s="164" t="s">
        <v>214</v>
      </c>
      <c r="K454" s="194" t="s">
        <v>215</v>
      </c>
      <c r="L454" s="298" t="s">
        <v>216</v>
      </c>
      <c r="M454" s="298"/>
      <c r="N454" s="295" t="s">
        <v>217</v>
      </c>
      <c r="O454" s="295"/>
      <c r="P454" s="281" t="s">
        <v>218</v>
      </c>
      <c r="Q454" s="281"/>
    </row>
    <row r="455" spans="3:17" s="120" customFormat="1" ht="12" customHeight="1" x14ac:dyDescent="0.2">
      <c r="D455" s="160"/>
      <c r="E455" s="160"/>
      <c r="F455" s="160"/>
      <c r="G455" s="160"/>
      <c r="H455" s="162"/>
      <c r="I455" s="163"/>
      <c r="J455" s="162"/>
      <c r="K455" s="162"/>
      <c r="L455" s="298"/>
      <c r="M455" s="298"/>
      <c r="N455" s="299"/>
      <c r="O455" s="299"/>
      <c r="P455" s="161"/>
      <c r="Q455" s="161"/>
    </row>
    <row r="456" spans="3:17" s="120" customFormat="1" ht="12" customHeight="1" x14ac:dyDescent="0.2">
      <c r="D456" s="292" t="s">
        <v>219</v>
      </c>
      <c r="E456" s="292"/>
      <c r="F456" s="292"/>
      <c r="G456" s="292"/>
      <c r="H456" s="117"/>
      <c r="I456" s="117"/>
      <c r="J456" s="117"/>
      <c r="K456" s="117"/>
      <c r="L456" s="117"/>
      <c r="N456" s="117"/>
      <c r="P456" s="117"/>
      <c r="Q456" s="117"/>
    </row>
    <row r="457" spans="3:17" s="120" customFormat="1" ht="12" customHeight="1" x14ac:dyDescent="0.2">
      <c r="D457" s="292"/>
      <c r="E457" s="292"/>
      <c r="F457" s="292"/>
      <c r="G457" s="292"/>
      <c r="H457" s="190">
        <v>43908573</v>
      </c>
      <c r="I457" s="192">
        <f>I464</f>
        <v>-3141437.92</v>
      </c>
      <c r="J457" s="190">
        <f>J464</f>
        <v>40767135.080000006</v>
      </c>
      <c r="K457" s="190">
        <f>K458</f>
        <v>40767135.080000006</v>
      </c>
      <c r="L457" s="300">
        <f t="shared" ref="L457:M457" si="1">L458</f>
        <v>37916654.079999998</v>
      </c>
      <c r="M457" s="300">
        <f t="shared" si="1"/>
        <v>0</v>
      </c>
      <c r="N457" s="296">
        <f>SUM($N$459:$O$463)</f>
        <v>2850481</v>
      </c>
      <c r="O457" s="296"/>
      <c r="P457" s="193">
        <v>93</v>
      </c>
      <c r="Q457" s="159" t="s">
        <v>38</v>
      </c>
    </row>
    <row r="458" spans="3:17" s="120" customFormat="1" ht="12" customHeight="1" x14ac:dyDescent="0.2">
      <c r="D458" s="291" t="s">
        <v>220</v>
      </c>
      <c r="E458" s="291"/>
      <c r="F458" s="291"/>
      <c r="G458" s="291"/>
      <c r="H458" s="190">
        <v>43908573</v>
      </c>
      <c r="I458" s="192">
        <f>I464</f>
        <v>-3141437.92</v>
      </c>
      <c r="J458" s="190">
        <f>J464</f>
        <v>40767135.080000006</v>
      </c>
      <c r="K458" s="192">
        <f>SUM(K459:K463)</f>
        <v>40767135.080000006</v>
      </c>
      <c r="L458" s="300">
        <f t="shared" ref="L458:M458" si="2">SUM(L459:L463)</f>
        <v>37916654.079999998</v>
      </c>
      <c r="M458" s="300">
        <f t="shared" si="2"/>
        <v>0</v>
      </c>
      <c r="N458" s="296">
        <f>SUM($N$459:$O$463)</f>
        <v>2850481</v>
      </c>
      <c r="O458" s="296"/>
      <c r="P458" s="193">
        <v>93</v>
      </c>
      <c r="Q458" s="159" t="s">
        <v>38</v>
      </c>
    </row>
    <row r="459" spans="3:17" s="120" customFormat="1" ht="12" customHeight="1" x14ac:dyDescent="0.2">
      <c r="D459" s="291" t="s">
        <v>221</v>
      </c>
      <c r="E459" s="291"/>
      <c r="F459" s="291"/>
      <c r="G459" s="291"/>
      <c r="H459" s="190">
        <v>37536067</v>
      </c>
      <c r="I459" s="192">
        <v>-1803357.41</v>
      </c>
      <c r="J459" s="190">
        <f>H459+I459</f>
        <v>35732709.590000004</v>
      </c>
      <c r="K459" s="190">
        <v>35732709.590000004</v>
      </c>
      <c r="L459" s="300">
        <f>K459</f>
        <v>35732709.590000004</v>
      </c>
      <c r="M459" s="300"/>
      <c r="N459" s="296">
        <f>K459-L459</f>
        <v>0</v>
      </c>
      <c r="O459" s="296"/>
      <c r="P459" s="193">
        <v>100</v>
      </c>
      <c r="Q459" s="159" t="s">
        <v>38</v>
      </c>
    </row>
    <row r="460" spans="3:17" s="120" customFormat="1" ht="12" customHeight="1" x14ac:dyDescent="0.2">
      <c r="D460" s="291" t="s">
        <v>222</v>
      </c>
      <c r="E460" s="291"/>
      <c r="F460" s="291"/>
      <c r="G460" s="291"/>
      <c r="H460" s="190">
        <v>733003</v>
      </c>
      <c r="I460" s="192">
        <v>-270504</v>
      </c>
      <c r="J460" s="209">
        <f t="shared" ref="J460:J463" si="3">H460+I460</f>
        <v>462499</v>
      </c>
      <c r="K460" s="190">
        <v>462499</v>
      </c>
      <c r="L460" s="300">
        <v>279664</v>
      </c>
      <c r="M460" s="300"/>
      <c r="N460" s="296">
        <f t="shared" ref="N460:N463" si="4">K460-L460</f>
        <v>182835</v>
      </c>
      <c r="O460" s="296"/>
      <c r="P460" s="193">
        <v>60.46</v>
      </c>
      <c r="Q460" s="159" t="s">
        <v>38</v>
      </c>
    </row>
    <row r="461" spans="3:17" s="120" customFormat="1" ht="12" customHeight="1" x14ac:dyDescent="0.2">
      <c r="D461" s="291" t="s">
        <v>223</v>
      </c>
      <c r="E461" s="291"/>
      <c r="F461" s="291"/>
      <c r="G461" s="291"/>
      <c r="H461" s="190">
        <v>4339773</v>
      </c>
      <c r="I461" s="192">
        <v>-702419.75</v>
      </c>
      <c r="J461" s="209">
        <f t="shared" si="3"/>
        <v>3637353.25</v>
      </c>
      <c r="K461" s="190">
        <v>3637353.25</v>
      </c>
      <c r="L461" s="300">
        <v>1783668.51</v>
      </c>
      <c r="M461" s="300"/>
      <c r="N461" s="296">
        <f t="shared" si="4"/>
        <v>1853684.74</v>
      </c>
      <c r="O461" s="296"/>
      <c r="P461" s="193">
        <v>49.03</v>
      </c>
      <c r="Q461" s="159" t="s">
        <v>38</v>
      </c>
    </row>
    <row r="462" spans="3:17" s="120" customFormat="1" ht="12" customHeight="1" x14ac:dyDescent="0.2">
      <c r="D462" s="291" t="s">
        <v>224</v>
      </c>
      <c r="E462" s="291"/>
      <c r="F462" s="291"/>
      <c r="G462" s="291"/>
      <c r="H462" s="190">
        <v>1269730</v>
      </c>
      <c r="I462" s="192">
        <v>-364956.76</v>
      </c>
      <c r="J462" s="209">
        <f t="shared" si="3"/>
        <v>904773.24</v>
      </c>
      <c r="K462" s="190">
        <v>904773.24</v>
      </c>
      <c r="L462" s="300">
        <v>91111.98</v>
      </c>
      <c r="M462" s="300"/>
      <c r="N462" s="296">
        <f t="shared" si="4"/>
        <v>813661.26</v>
      </c>
      <c r="O462" s="296"/>
      <c r="P462" s="193">
        <v>10.07</v>
      </c>
      <c r="Q462" s="159" t="s">
        <v>38</v>
      </c>
    </row>
    <row r="463" spans="3:17" ht="15" customHeight="1" x14ac:dyDescent="0.2">
      <c r="D463" s="291" t="s">
        <v>225</v>
      </c>
      <c r="E463" s="291"/>
      <c r="F463" s="291"/>
      <c r="G463" s="291"/>
      <c r="H463" s="190">
        <v>30000</v>
      </c>
      <c r="I463" s="190">
        <v>-200</v>
      </c>
      <c r="J463" s="209">
        <f t="shared" si="3"/>
        <v>29800</v>
      </c>
      <c r="K463" s="190">
        <v>29800</v>
      </c>
      <c r="L463" s="300">
        <v>29500</v>
      </c>
      <c r="M463" s="300"/>
      <c r="N463" s="296">
        <f t="shared" si="4"/>
        <v>300</v>
      </c>
      <c r="O463" s="296"/>
      <c r="P463" s="193">
        <v>98.99</v>
      </c>
      <c r="Q463" s="159" t="s">
        <v>38</v>
      </c>
    </row>
    <row r="464" spans="3:17" ht="12" customHeight="1" x14ac:dyDescent="0.2">
      <c r="D464" s="293" t="s">
        <v>226</v>
      </c>
      <c r="E464" s="293"/>
      <c r="F464" s="293"/>
      <c r="G464" s="293"/>
      <c r="H464" s="191">
        <f>SUM(H459:H463)</f>
        <v>43908573</v>
      </c>
      <c r="I464" s="191">
        <f>SUM(I459:I463)</f>
        <v>-3141437.92</v>
      </c>
      <c r="J464" s="191">
        <f>SUM(J459:J463)</f>
        <v>40767135.080000006</v>
      </c>
      <c r="K464" s="191">
        <f>SUM(K459:K463)</f>
        <v>40767135.080000006</v>
      </c>
      <c r="L464" s="294">
        <f>SUM(L459:M463)</f>
        <v>37916654.079999998</v>
      </c>
      <c r="M464" s="294"/>
      <c r="N464" s="297">
        <f>SUM(N459:O463)</f>
        <v>2850481</v>
      </c>
      <c r="O464" s="297"/>
      <c r="P464" s="193">
        <v>93</v>
      </c>
      <c r="Q464" s="159" t="s">
        <v>38</v>
      </c>
    </row>
    <row r="467" spans="3:17" ht="12" customHeight="1" x14ac:dyDescent="0.2">
      <c r="C467" s="75"/>
      <c r="D467" s="303" t="s">
        <v>198</v>
      </c>
      <c r="E467" s="303"/>
      <c r="F467" s="303"/>
    </row>
    <row r="468" spans="3:17" ht="12" customHeight="1" x14ac:dyDescent="0.2">
      <c r="D468" s="215" t="s">
        <v>347</v>
      </c>
      <c r="E468" s="215"/>
      <c r="F468" s="215"/>
      <c r="G468" s="215"/>
      <c r="H468" s="215"/>
      <c r="I468" s="215"/>
      <c r="J468" s="215"/>
      <c r="K468" s="215"/>
      <c r="L468" s="215"/>
      <c r="M468" s="215"/>
      <c r="N468" s="215"/>
      <c r="O468" s="215"/>
      <c r="P468" s="215"/>
      <c r="Q468" s="215"/>
    </row>
    <row r="469" spans="3:17" ht="18" customHeight="1" x14ac:dyDescent="0.2">
      <c r="D469" s="215"/>
      <c r="E469" s="215"/>
      <c r="F469" s="215"/>
      <c r="G469" s="215"/>
      <c r="H469" s="215"/>
      <c r="I469" s="215"/>
      <c r="J469" s="215"/>
      <c r="K469" s="215"/>
      <c r="L469" s="215"/>
      <c r="M469" s="215"/>
      <c r="N469" s="215"/>
      <c r="O469" s="215"/>
      <c r="P469" s="215"/>
      <c r="Q469" s="215"/>
    </row>
    <row r="470" spans="3:17" ht="18" customHeight="1" x14ac:dyDescent="0.2">
      <c r="D470" s="215"/>
      <c r="E470" s="215"/>
      <c r="F470" s="215"/>
      <c r="G470" s="215"/>
      <c r="H470" s="215"/>
      <c r="I470" s="215"/>
      <c r="J470" s="215"/>
      <c r="K470" s="215"/>
      <c r="L470" s="215"/>
      <c r="M470" s="215"/>
      <c r="N470" s="215"/>
      <c r="O470" s="215"/>
      <c r="P470" s="215"/>
      <c r="Q470" s="215"/>
    </row>
    <row r="471" spans="3:17" ht="17.25" customHeight="1" x14ac:dyDescent="0.2">
      <c r="D471" s="215"/>
      <c r="E471" s="215"/>
      <c r="F471" s="215"/>
      <c r="G471" s="215"/>
      <c r="H471" s="215"/>
      <c r="I471" s="215"/>
      <c r="J471" s="215"/>
      <c r="K471" s="215"/>
      <c r="L471" s="215"/>
      <c r="M471" s="215"/>
      <c r="N471" s="215"/>
      <c r="O471" s="215"/>
      <c r="P471" s="215"/>
      <c r="Q471" s="215"/>
    </row>
    <row r="472" spans="3:17" s="120" customFormat="1" ht="12" customHeight="1" x14ac:dyDescent="0.2">
      <c r="C472" s="75"/>
      <c r="D472" s="76" t="s">
        <v>208</v>
      </c>
    </row>
    <row r="473" spans="3:17" s="120" customFormat="1" ht="12" customHeight="1" x14ac:dyDescent="0.2">
      <c r="D473" s="120" t="s">
        <v>209</v>
      </c>
    </row>
    <row r="474" spans="3:17" s="120" customFormat="1" ht="12" customHeight="1" x14ac:dyDescent="0.2"/>
    <row r="475" spans="3:17" s="115" customFormat="1" ht="18" customHeight="1" x14ac:dyDescent="0.2">
      <c r="D475" s="76" t="s">
        <v>205</v>
      </c>
      <c r="E475" s="138"/>
      <c r="F475" s="138"/>
      <c r="G475" s="138"/>
      <c r="H475" s="138"/>
      <c r="I475" s="114"/>
      <c r="J475" s="138"/>
      <c r="K475" s="138"/>
      <c r="L475" s="138"/>
      <c r="M475" s="138"/>
      <c r="N475" s="138"/>
      <c r="O475" s="138"/>
      <c r="P475" s="138"/>
      <c r="Q475" s="138"/>
    </row>
    <row r="476" spans="3:17" s="120" customFormat="1" ht="18" customHeight="1" x14ac:dyDescent="0.2">
      <c r="D476" s="215" t="s">
        <v>353</v>
      </c>
      <c r="E476" s="215"/>
      <c r="F476" s="215"/>
      <c r="G476" s="215"/>
      <c r="H476" s="215"/>
      <c r="I476" s="215"/>
      <c r="J476" s="215"/>
      <c r="K476" s="215"/>
      <c r="L476" s="215"/>
      <c r="M476" s="215"/>
      <c r="N476" s="215"/>
      <c r="O476" s="215"/>
      <c r="P476" s="215"/>
      <c r="Q476" s="215"/>
    </row>
    <row r="477" spans="3:17" s="115" customFormat="1" ht="18" customHeight="1" x14ac:dyDescent="0.2">
      <c r="D477" s="215"/>
      <c r="E477" s="215"/>
      <c r="F477" s="215"/>
      <c r="G477" s="215"/>
      <c r="H477" s="215"/>
      <c r="I477" s="215"/>
      <c r="J477" s="215"/>
      <c r="K477" s="215"/>
      <c r="L477" s="215"/>
      <c r="M477" s="215"/>
      <c r="N477" s="215"/>
      <c r="O477" s="215"/>
      <c r="P477" s="215"/>
      <c r="Q477" s="215"/>
    </row>
    <row r="478" spans="3:17" s="120" customFormat="1" ht="12.75" x14ac:dyDescent="0.2">
      <c r="D478" s="41"/>
      <c r="E478" s="41"/>
      <c r="F478" s="41"/>
      <c r="G478" s="41"/>
      <c r="H478" s="41"/>
      <c r="I478" s="41"/>
      <c r="J478" s="41"/>
      <c r="K478" s="41"/>
      <c r="L478" s="41"/>
      <c r="M478" s="41"/>
      <c r="N478" s="41"/>
      <c r="O478" s="41"/>
      <c r="P478" s="41"/>
      <c r="Q478" s="41"/>
    </row>
    <row r="479" spans="3:17" s="120" customFormat="1" ht="12.75" x14ac:dyDescent="0.2">
      <c r="D479" s="301" t="s">
        <v>206</v>
      </c>
      <c r="E479" s="301"/>
      <c r="F479" s="301"/>
      <c r="G479" s="301"/>
      <c r="H479" s="301"/>
      <c r="I479" s="301"/>
      <c r="J479" s="301"/>
      <c r="K479" s="301"/>
      <c r="L479" s="301"/>
      <c r="M479" s="301"/>
      <c r="N479" s="301"/>
      <c r="O479" s="301"/>
      <c r="P479" s="301"/>
      <c r="Q479" s="301"/>
    </row>
    <row r="480" spans="3:17" s="120" customFormat="1" ht="18" customHeight="1" x14ac:dyDescent="0.2">
      <c r="D480" s="145"/>
      <c r="E480" s="145"/>
      <c r="F480" s="145"/>
      <c r="G480" s="145"/>
      <c r="H480" s="145"/>
      <c r="I480" s="145"/>
      <c r="J480" s="145"/>
      <c r="K480" s="145"/>
      <c r="L480" s="145"/>
      <c r="M480" s="145"/>
      <c r="N480" s="145"/>
      <c r="O480" s="145"/>
      <c r="P480" s="145"/>
      <c r="Q480" s="145"/>
    </row>
    <row r="482" spans="4:17" ht="12" customHeight="1" x14ac:dyDescent="0.2">
      <c r="O482"/>
      <c r="P482"/>
      <c r="Q482"/>
    </row>
    <row r="483" spans="4:17" ht="12" customHeight="1" x14ac:dyDescent="0.2">
      <c r="E483" s="302" t="s">
        <v>195</v>
      </c>
      <c r="F483" s="302"/>
      <c r="G483" s="302"/>
      <c r="H483" s="302"/>
      <c r="L483" s="302" t="s">
        <v>342</v>
      </c>
      <c r="M483" s="302"/>
      <c r="N483" s="302"/>
      <c r="O483"/>
      <c r="P483"/>
      <c r="Q483"/>
    </row>
    <row r="484" spans="4:17" ht="12" customHeight="1" x14ac:dyDescent="0.2">
      <c r="E484" s="242" t="s">
        <v>284</v>
      </c>
      <c r="F484" s="242"/>
      <c r="G484" s="242"/>
      <c r="H484" s="242"/>
      <c r="L484" s="242" t="s">
        <v>207</v>
      </c>
      <c r="M484" s="242"/>
      <c r="N484" s="242"/>
      <c r="O484"/>
      <c r="P484"/>
      <c r="Q484"/>
    </row>
    <row r="485" spans="4:17" ht="12" customHeight="1" x14ac:dyDescent="0.2">
      <c r="D485" s="109"/>
      <c r="E485" s="242" t="s">
        <v>285</v>
      </c>
      <c r="F485" s="242"/>
      <c r="G485" s="242"/>
      <c r="H485" s="242"/>
      <c r="I485" s="76"/>
      <c r="J485" s="76"/>
      <c r="K485" s="76"/>
      <c r="L485" s="76"/>
      <c r="M485" s="76"/>
      <c r="N485"/>
      <c r="O485"/>
      <c r="P485"/>
      <c r="Q485"/>
    </row>
  </sheetData>
  <mergeCells count="392">
    <mergeCell ref="P149:R149"/>
    <mergeCell ref="F120:N120"/>
    <mergeCell ref="D228:I228"/>
    <mergeCell ref="J228:M228"/>
    <mergeCell ref="J206:M206"/>
    <mergeCell ref="D207:I207"/>
    <mergeCell ref="J207:M207"/>
    <mergeCell ref="D208:I208"/>
    <mergeCell ref="J208:M208"/>
    <mergeCell ref="J224:M224"/>
    <mergeCell ref="D225:I225"/>
    <mergeCell ref="J225:M225"/>
    <mergeCell ref="D226:I226"/>
    <mergeCell ref="J226:M226"/>
    <mergeCell ref="D227:I227"/>
    <mergeCell ref="J227:M227"/>
    <mergeCell ref="D195:I195"/>
    <mergeCell ref="J195:M195"/>
    <mergeCell ref="D183:I183"/>
    <mergeCell ref="M149:O149"/>
    <mergeCell ref="J183:M183"/>
    <mergeCell ref="D185:I185"/>
    <mergeCell ref="J185:M185"/>
    <mergeCell ref="M150:O150"/>
    <mergeCell ref="E150:L150"/>
    <mergeCell ref="J190:M190"/>
    <mergeCell ref="D191:I191"/>
    <mergeCell ref="J191:M191"/>
    <mergeCell ref="D192:I192"/>
    <mergeCell ref="D154:Q161"/>
    <mergeCell ref="N169:P169"/>
    <mergeCell ref="N170:P170"/>
    <mergeCell ref="N168:P168"/>
    <mergeCell ref="K174:M174"/>
    <mergeCell ref="K168:M168"/>
    <mergeCell ref="N174:P174"/>
    <mergeCell ref="N173:P173"/>
    <mergeCell ref="K172:M172"/>
    <mergeCell ref="K171:M171"/>
    <mergeCell ref="K170:M170"/>
    <mergeCell ref="G168:J168"/>
    <mergeCell ref="G169:J169"/>
    <mergeCell ref="G170:J170"/>
    <mergeCell ref="G171:J171"/>
    <mergeCell ref="K169:M169"/>
    <mergeCell ref="K173:M173"/>
    <mergeCell ref="N172:P172"/>
    <mergeCell ref="N171:P171"/>
    <mergeCell ref="G172:J172"/>
    <mergeCell ref="G173:J173"/>
    <mergeCell ref="D229:I229"/>
    <mergeCell ref="J229:M229"/>
    <mergeCell ref="D217:I217"/>
    <mergeCell ref="J217:M217"/>
    <mergeCell ref="D218:I218"/>
    <mergeCell ref="D178:Q178"/>
    <mergeCell ref="D223:I223"/>
    <mergeCell ref="D180:I180"/>
    <mergeCell ref="J180:M180"/>
    <mergeCell ref="D182:I182"/>
    <mergeCell ref="J182:M182"/>
    <mergeCell ref="J186:M186"/>
    <mergeCell ref="J187:M187"/>
    <mergeCell ref="D211:I211"/>
    <mergeCell ref="J211:M211"/>
    <mergeCell ref="D212:I212"/>
    <mergeCell ref="D213:I213"/>
    <mergeCell ref="J213:M213"/>
    <mergeCell ref="D214:I214"/>
    <mergeCell ref="D186:I186"/>
    <mergeCell ref="E385:P385"/>
    <mergeCell ref="L260:N260"/>
    <mergeCell ref="L261:N261"/>
    <mergeCell ref="L262:N262"/>
    <mergeCell ref="J252:K252"/>
    <mergeCell ref="J253:K253"/>
    <mergeCell ref="J254:K254"/>
    <mergeCell ref="J256:K256"/>
    <mergeCell ref="L253:N253"/>
    <mergeCell ref="C277:Q279"/>
    <mergeCell ref="C271:Q271"/>
    <mergeCell ref="C270:Q270"/>
    <mergeCell ref="L252:N252"/>
    <mergeCell ref="L254:N254"/>
    <mergeCell ref="L255:N255"/>
    <mergeCell ref="L256:N256"/>
    <mergeCell ref="J261:K261"/>
    <mergeCell ref="C268:Q268"/>
    <mergeCell ref="E262:I262"/>
    <mergeCell ref="E260:I260"/>
    <mergeCell ref="E261:I261"/>
    <mergeCell ref="E405:Q405"/>
    <mergeCell ref="E404:Q404"/>
    <mergeCell ref="E402:Q402"/>
    <mergeCell ref="E401:Q401"/>
    <mergeCell ref="E400:Q400"/>
    <mergeCell ref="E394:Q394"/>
    <mergeCell ref="E391:P391"/>
    <mergeCell ref="E390:P390"/>
    <mergeCell ref="E393:P393"/>
    <mergeCell ref="E88:H88"/>
    <mergeCell ref="E89:H89"/>
    <mergeCell ref="E90:H90"/>
    <mergeCell ref="E91:H91"/>
    <mergeCell ref="E93:H93"/>
    <mergeCell ref="D102:Q105"/>
    <mergeCell ref="E99:H99"/>
    <mergeCell ref="C82:Q84"/>
    <mergeCell ref="L74:N74"/>
    <mergeCell ref="C76:Q81"/>
    <mergeCell ref="E86:M87"/>
    <mergeCell ref="F73:K73"/>
    <mergeCell ref="F74:K74"/>
    <mergeCell ref="J55:K55"/>
    <mergeCell ref="F71:K71"/>
    <mergeCell ref="F68:K68"/>
    <mergeCell ref="F69:K69"/>
    <mergeCell ref="F70:K70"/>
    <mergeCell ref="L68:N68"/>
    <mergeCell ref="L69:N69"/>
    <mergeCell ref="L70:N70"/>
    <mergeCell ref="L64:N64"/>
    <mergeCell ref="L65:N65"/>
    <mergeCell ref="L66:N66"/>
    <mergeCell ref="F66:K66"/>
    <mergeCell ref="J56:K56"/>
    <mergeCell ref="J57:K57"/>
    <mergeCell ref="J58:K58"/>
    <mergeCell ref="G57:I57"/>
    <mergeCell ref="G58:I58"/>
    <mergeCell ref="L71:N71"/>
    <mergeCell ref="L72:N72"/>
    <mergeCell ref="G55:I55"/>
    <mergeCell ref="G56:I56"/>
    <mergeCell ref="L67:N67"/>
    <mergeCell ref="M29:O29"/>
    <mergeCell ref="M30:O30"/>
    <mergeCell ref="M31:O31"/>
    <mergeCell ref="M32:O32"/>
    <mergeCell ref="M33:O33"/>
    <mergeCell ref="D43:F43"/>
    <mergeCell ref="J54:K54"/>
    <mergeCell ref="D49:Q50"/>
    <mergeCell ref="P31:R31"/>
    <mergeCell ref="D41:F41"/>
    <mergeCell ref="E33:L33"/>
    <mergeCell ref="D40:F40"/>
    <mergeCell ref="D37:F37"/>
    <mergeCell ref="D38:F38"/>
    <mergeCell ref="D39:F39"/>
    <mergeCell ref="G52:K52"/>
    <mergeCell ref="D42:F42"/>
    <mergeCell ref="O71:Q71"/>
    <mergeCell ref="F72:K72"/>
    <mergeCell ref="O63:Q63"/>
    <mergeCell ref="K107:M107"/>
    <mergeCell ref="O118:Q118"/>
    <mergeCell ref="N108:P108"/>
    <mergeCell ref="M22:O22"/>
    <mergeCell ref="H23:L23"/>
    <mergeCell ref="M23:O23"/>
    <mergeCell ref="H24:L24"/>
    <mergeCell ref="M24:O24"/>
    <mergeCell ref="H25:L25"/>
    <mergeCell ref="M25:O25"/>
    <mergeCell ref="E29:L29"/>
    <mergeCell ref="P33:R33"/>
    <mergeCell ref="G43:H43"/>
    <mergeCell ref="O72:Q72"/>
    <mergeCell ref="O69:Q69"/>
    <mergeCell ref="O70:Q70"/>
    <mergeCell ref="O64:Q64"/>
    <mergeCell ref="O73:Q73"/>
    <mergeCell ref="O74:Q74"/>
    <mergeCell ref="O67:Q67"/>
    <mergeCell ref="O68:Q68"/>
    <mergeCell ref="B2:R2"/>
    <mergeCell ref="B3:R3"/>
    <mergeCell ref="B5:R5"/>
    <mergeCell ref="F12:K12"/>
    <mergeCell ref="L12:N12"/>
    <mergeCell ref="L13:N13"/>
    <mergeCell ref="F13:K13"/>
    <mergeCell ref="F14:K14"/>
    <mergeCell ref="F15:K15"/>
    <mergeCell ref="L14:N14"/>
    <mergeCell ref="L15:N15"/>
    <mergeCell ref="L73:N73"/>
    <mergeCell ref="O65:Q65"/>
    <mergeCell ref="O66:Q66"/>
    <mergeCell ref="D230:I230"/>
    <mergeCell ref="J230:M230"/>
    <mergeCell ref="F16:K16"/>
    <mergeCell ref="H22:L22"/>
    <mergeCell ref="E129:G129"/>
    <mergeCell ref="I126:J126"/>
    <mergeCell ref="I127:J127"/>
    <mergeCell ref="D19:R20"/>
    <mergeCell ref="F67:K67"/>
    <mergeCell ref="E32:L32"/>
    <mergeCell ref="P32:R32"/>
    <mergeCell ref="E31:L31"/>
    <mergeCell ref="P29:R29"/>
    <mergeCell ref="E30:L30"/>
    <mergeCell ref="P30:R30"/>
    <mergeCell ref="G54:I54"/>
    <mergeCell ref="F63:K63"/>
    <mergeCell ref="F64:K64"/>
    <mergeCell ref="F65:K65"/>
    <mergeCell ref="N110:P110"/>
    <mergeCell ref="N136:P136"/>
    <mergeCell ref="L16:N16"/>
    <mergeCell ref="N107:P107"/>
    <mergeCell ref="L63:N63"/>
    <mergeCell ref="J204:M204"/>
    <mergeCell ref="D205:I205"/>
    <mergeCell ref="J205:M205"/>
    <mergeCell ref="J215:M215"/>
    <mergeCell ref="J220:M220"/>
    <mergeCell ref="D200:I200"/>
    <mergeCell ref="J200:M200"/>
    <mergeCell ref="D202:I202"/>
    <mergeCell ref="J202:M202"/>
    <mergeCell ref="D203:I203"/>
    <mergeCell ref="E128:G128"/>
    <mergeCell ref="N137:P137"/>
    <mergeCell ref="G136:M136"/>
    <mergeCell ref="M147:O147"/>
    <mergeCell ref="N138:P138"/>
    <mergeCell ref="N139:P139"/>
    <mergeCell ref="G138:M138"/>
    <mergeCell ref="N140:P140"/>
    <mergeCell ref="G139:M139"/>
    <mergeCell ref="N141:P141"/>
    <mergeCell ref="G140:M140"/>
    <mergeCell ref="D479:Q479"/>
    <mergeCell ref="L483:N483"/>
    <mergeCell ref="L484:N484"/>
    <mergeCell ref="D467:F467"/>
    <mergeCell ref="E395:Q395"/>
    <mergeCell ref="E396:Q396"/>
    <mergeCell ref="E397:Q397"/>
    <mergeCell ref="E398:Q398"/>
    <mergeCell ref="E399:Q399"/>
    <mergeCell ref="E403:Q403"/>
    <mergeCell ref="E483:H483"/>
    <mergeCell ref="E484:H484"/>
    <mergeCell ref="D461:G461"/>
    <mergeCell ref="D462:G462"/>
    <mergeCell ref="D447:Q450"/>
    <mergeCell ref="D463:G463"/>
    <mergeCell ref="D454:G454"/>
    <mergeCell ref="N458:O458"/>
    <mergeCell ref="N459:O459"/>
    <mergeCell ref="N460:O460"/>
    <mergeCell ref="N461:O461"/>
    <mergeCell ref="N462:O462"/>
    <mergeCell ref="N463:O463"/>
    <mergeCell ref="E406:Q406"/>
    <mergeCell ref="D458:G458"/>
    <mergeCell ref="D456:G457"/>
    <mergeCell ref="D459:G459"/>
    <mergeCell ref="D460:G460"/>
    <mergeCell ref="D464:G464"/>
    <mergeCell ref="L464:M464"/>
    <mergeCell ref="N454:O454"/>
    <mergeCell ref="N457:O457"/>
    <mergeCell ref="N464:O464"/>
    <mergeCell ref="L455:M455"/>
    <mergeCell ref="N455:O455"/>
    <mergeCell ref="L463:M463"/>
    <mergeCell ref="L454:M454"/>
    <mergeCell ref="L457:M457"/>
    <mergeCell ref="L458:M458"/>
    <mergeCell ref="L459:M459"/>
    <mergeCell ref="L460:M460"/>
    <mergeCell ref="L461:M461"/>
    <mergeCell ref="L462:M462"/>
    <mergeCell ref="N142:P142"/>
    <mergeCell ref="M146:O146"/>
    <mergeCell ref="P146:R146"/>
    <mergeCell ref="I128:J128"/>
    <mergeCell ref="I129:J129"/>
    <mergeCell ref="I131:J131"/>
    <mergeCell ref="P147:R147"/>
    <mergeCell ref="P454:Q454"/>
    <mergeCell ref="E131:G131"/>
    <mergeCell ref="G141:M141"/>
    <mergeCell ref="G142:M142"/>
    <mergeCell ref="G137:M137"/>
    <mergeCell ref="E388:P388"/>
    <mergeCell ref="E389:P389"/>
    <mergeCell ref="C272:Q272"/>
    <mergeCell ref="L247:N247"/>
    <mergeCell ref="D184:I184"/>
    <mergeCell ref="J184:M184"/>
    <mergeCell ref="D187:I187"/>
    <mergeCell ref="D188:I188"/>
    <mergeCell ref="D190:I190"/>
    <mergeCell ref="E247:I248"/>
    <mergeCell ref="D216:I216"/>
    <mergeCell ref="J216:M216"/>
    <mergeCell ref="E386:P386"/>
    <mergeCell ref="D206:I206"/>
    <mergeCell ref="J262:K262"/>
    <mergeCell ref="F117:N117"/>
    <mergeCell ref="O117:Q117"/>
    <mergeCell ref="F116:N116"/>
    <mergeCell ref="O115:Q115"/>
    <mergeCell ref="O114:Q114"/>
    <mergeCell ref="E249:I249"/>
    <mergeCell ref="J258:K258"/>
    <mergeCell ref="J259:K259"/>
    <mergeCell ref="J260:K260"/>
    <mergeCell ref="E250:I250"/>
    <mergeCell ref="E251:I251"/>
    <mergeCell ref="F115:N115"/>
    <mergeCell ref="P150:R150"/>
    <mergeCell ref="J218:M218"/>
    <mergeCell ref="D219:I219"/>
    <mergeCell ref="J219:M219"/>
    <mergeCell ref="D220:I220"/>
    <mergeCell ref="D221:I221"/>
    <mergeCell ref="J221:M221"/>
    <mergeCell ref="D222:I222"/>
    <mergeCell ref="J222:M222"/>
    <mergeCell ref="D209:I209"/>
    <mergeCell ref="J209:M209"/>
    <mergeCell ref="D210:I210"/>
    <mergeCell ref="J210:M210"/>
    <mergeCell ref="J192:M192"/>
    <mergeCell ref="D193:I193"/>
    <mergeCell ref="J193:M193"/>
    <mergeCell ref="D233:I233"/>
    <mergeCell ref="J233:M233"/>
    <mergeCell ref="J223:M223"/>
    <mergeCell ref="D224:I224"/>
    <mergeCell ref="J203:M203"/>
    <mergeCell ref="D204:I204"/>
    <mergeCell ref="D231:I231"/>
    <mergeCell ref="J231:M231"/>
    <mergeCell ref="J212:M212"/>
    <mergeCell ref="J214:M214"/>
    <mergeCell ref="D215:I215"/>
    <mergeCell ref="E485:H485"/>
    <mergeCell ref="G174:J174"/>
    <mergeCell ref="D468:Q471"/>
    <mergeCell ref="C269:Q269"/>
    <mergeCell ref="L249:N249"/>
    <mergeCell ref="L257:N257"/>
    <mergeCell ref="L258:N258"/>
    <mergeCell ref="L259:N259"/>
    <mergeCell ref="E252:I252"/>
    <mergeCell ref="E253:I253"/>
    <mergeCell ref="E254:I254"/>
    <mergeCell ref="E255:I255"/>
    <mergeCell ref="E256:I256"/>
    <mergeCell ref="J257:K257"/>
    <mergeCell ref="C238:M240"/>
    <mergeCell ref="D198:Q198"/>
    <mergeCell ref="E257:I257"/>
    <mergeCell ref="E258:I258"/>
    <mergeCell ref="E259:I259"/>
    <mergeCell ref="E387:P387"/>
    <mergeCell ref="J250:K250"/>
    <mergeCell ref="J188:M188"/>
    <mergeCell ref="L251:N251"/>
    <mergeCell ref="L250:N250"/>
    <mergeCell ref="D476:Q477"/>
    <mergeCell ref="B1:R1"/>
    <mergeCell ref="M148:O148"/>
    <mergeCell ref="P148:R148"/>
    <mergeCell ref="E126:G126"/>
    <mergeCell ref="E127:G127"/>
    <mergeCell ref="D123:Q124"/>
    <mergeCell ref="F119:N119"/>
    <mergeCell ref="O119:Q119"/>
    <mergeCell ref="O120:Q120"/>
    <mergeCell ref="E94:H94"/>
    <mergeCell ref="N109:P109"/>
    <mergeCell ref="E100:H100"/>
    <mergeCell ref="F118:N118"/>
    <mergeCell ref="E96:H96"/>
    <mergeCell ref="E97:H97"/>
    <mergeCell ref="E130:G130"/>
    <mergeCell ref="I130:J130"/>
    <mergeCell ref="F114:N114"/>
    <mergeCell ref="K109:M109"/>
    <mergeCell ref="K110:M110"/>
    <mergeCell ref="K108:M108"/>
    <mergeCell ref="O116:Q116"/>
    <mergeCell ref="J251:K251"/>
  </mergeCells>
  <hyperlinks>
    <hyperlink ref="E386" r:id="rId1" display="http://www.normateca.gob.mx/Archivos/34_D_1247_22-06-2007.pdf" xr:uid="{00000000-0004-0000-0000-000000000000}"/>
    <hyperlink ref="E387" r:id="rId2" display="http://www.normateca.gob.mx/Archivos/66_D_3696_06-03-2014.pdf" xr:uid="{00000000-0004-0000-0000-000001000000}"/>
    <hyperlink ref="E388" r:id="rId3" display="http://www.normateca.gob.mx/Archivos/66_D_3387_16-01-2013.pdf" xr:uid="{00000000-0004-0000-0000-000002000000}"/>
    <hyperlink ref="E389" r:id="rId4" display="http://201.159.134.38/obtenerdoc.php?path=/Documentos/ESTADO/MICHOACAN/o2562.doc&amp;nombreclave=o2562.doc" xr:uid="{00000000-0004-0000-0000-000003000000}"/>
    <hyperlink ref="E390" r:id="rId5" display="http://transparencia.congresomich.gob.mx/media/documentos/trabajo_legislativo/LEY_DE_ATENCI%C3%93N_A_V%C3%8DCTIMAS_PARA_EL_ESTADO_REF._21_MAYO_2015_1.pdf" xr:uid="{00000000-0004-0000-0000-000004000000}"/>
    <hyperlink ref="E391" r:id="rId6" display="http://transparencia.congresomich.gob.mx/media/documentos/trabajo_legislativo/LEY_DE_ATENCI%C3%93N_A_V%C3%8DCTIMAS_PARA_EL_ESTADO_REF._21_MAYO_2015_1.pdf" xr:uid="{00000000-0004-0000-0000-000005000000}"/>
  </hyperlinks>
  <printOptions horizontalCentered="1"/>
  <pageMargins left="0.70866141732283472" right="0.70866141732283472" top="0.55118110236220474" bottom="0.55118110236220474" header="0.31496062992125984" footer="0.31496062992125984"/>
  <pageSetup scale="85" orientation="landscape" r:id="rId7"/>
  <headerFooter>
    <oddHeader>&amp;R&amp;G</oddHeader>
    <oddFooter>&amp;R&amp;P de11</oddFooter>
  </headerFooter>
  <drawing r:id="rId8"/>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F21"/>
  <sheetViews>
    <sheetView workbookViewId="0">
      <selection activeCell="C16" sqref="C16"/>
    </sheetView>
  </sheetViews>
  <sheetFormatPr baseColWidth="10" defaultRowHeight="12.75" x14ac:dyDescent="0.2"/>
  <cols>
    <col min="2" max="2" width="19.1640625" customWidth="1"/>
    <col min="3" max="3" width="41.83203125" customWidth="1"/>
    <col min="4" max="4" width="52" customWidth="1"/>
    <col min="5" max="5" width="41.33203125" bestFit="1" customWidth="1"/>
    <col min="6" max="6" width="43.33203125" customWidth="1"/>
  </cols>
  <sheetData>
    <row r="3" spans="2:6" ht="24" customHeight="1" x14ac:dyDescent="0.2">
      <c r="B3" s="404" t="s">
        <v>47</v>
      </c>
      <c r="C3" s="404"/>
      <c r="D3" s="404"/>
      <c r="E3" s="404"/>
      <c r="F3" s="404"/>
    </row>
    <row r="4" spans="2:6" x14ac:dyDescent="0.2">
      <c r="B4" s="20" t="s">
        <v>48</v>
      </c>
      <c r="C4" s="20" t="s">
        <v>49</v>
      </c>
      <c r="D4" s="20" t="s">
        <v>50</v>
      </c>
      <c r="E4" s="20" t="s">
        <v>51</v>
      </c>
      <c r="F4" s="20" t="s">
        <v>52</v>
      </c>
    </row>
    <row r="5" spans="2:6" ht="12" customHeight="1" x14ac:dyDescent="0.2">
      <c r="B5" s="5" t="s">
        <v>53</v>
      </c>
      <c r="C5" s="6" t="s">
        <v>54</v>
      </c>
      <c r="D5" s="7" t="s">
        <v>55</v>
      </c>
      <c r="E5" s="8" t="s">
        <v>56</v>
      </c>
      <c r="F5" s="9" t="s">
        <v>32</v>
      </c>
    </row>
    <row r="6" spans="2:6" ht="11.25" customHeight="1" x14ac:dyDescent="0.2">
      <c r="B6" s="10" t="s">
        <v>57</v>
      </c>
      <c r="C6" s="11" t="s">
        <v>58</v>
      </c>
      <c r="D6" s="12" t="s">
        <v>59</v>
      </c>
      <c r="E6" s="13" t="s">
        <v>60</v>
      </c>
      <c r="F6" s="14" t="s">
        <v>60</v>
      </c>
    </row>
    <row r="7" spans="2:6" ht="12.75" customHeight="1" x14ac:dyDescent="0.2">
      <c r="B7" s="10" t="s">
        <v>61</v>
      </c>
      <c r="C7" s="11" t="s">
        <v>62</v>
      </c>
      <c r="D7" s="12" t="s">
        <v>63</v>
      </c>
      <c r="E7" s="13" t="s">
        <v>64</v>
      </c>
      <c r="F7" s="14" t="s">
        <v>65</v>
      </c>
    </row>
    <row r="8" spans="2:6" ht="10.5" customHeight="1" x14ac:dyDescent="0.2">
      <c r="B8" s="10" t="s">
        <v>66</v>
      </c>
      <c r="C8" s="11" t="s">
        <v>67</v>
      </c>
      <c r="D8" s="12" t="s">
        <v>68</v>
      </c>
      <c r="E8" s="13" t="s">
        <v>69</v>
      </c>
      <c r="F8" s="14" t="s">
        <v>70</v>
      </c>
    </row>
    <row r="9" spans="2:6" ht="17.25" customHeight="1" x14ac:dyDescent="0.2">
      <c r="B9" s="15" t="s">
        <v>71</v>
      </c>
      <c r="C9" s="16" t="s">
        <v>72</v>
      </c>
      <c r="D9" s="17" t="s">
        <v>73</v>
      </c>
      <c r="E9" s="18" t="s">
        <v>74</v>
      </c>
      <c r="F9" s="19" t="s">
        <v>75</v>
      </c>
    </row>
    <row r="10" spans="2:6" x14ac:dyDescent="0.2">
      <c r="B10" s="1"/>
      <c r="C10" s="1"/>
      <c r="D10" s="1"/>
      <c r="E10" s="1"/>
      <c r="F10" s="1"/>
    </row>
    <row r="11" spans="2:6" ht="22.5" customHeight="1" x14ac:dyDescent="0.2">
      <c r="B11" s="404" t="s">
        <v>76</v>
      </c>
      <c r="C11" s="404"/>
      <c r="D11" s="404"/>
      <c r="E11" s="404"/>
      <c r="F11" s="404"/>
    </row>
    <row r="12" spans="2:6" x14ac:dyDescent="0.2">
      <c r="B12" s="20" t="s">
        <v>48</v>
      </c>
      <c r="C12" s="20" t="s">
        <v>49</v>
      </c>
      <c r="D12" s="20" t="s">
        <v>50</v>
      </c>
      <c r="E12" s="20" t="s">
        <v>51</v>
      </c>
      <c r="F12" s="20" t="s">
        <v>52</v>
      </c>
    </row>
    <row r="13" spans="2:6" ht="22.5" x14ac:dyDescent="0.2">
      <c r="B13" s="5" t="s">
        <v>77</v>
      </c>
      <c r="C13" s="6" t="s">
        <v>78</v>
      </c>
      <c r="D13" s="7" t="s">
        <v>79</v>
      </c>
      <c r="E13" s="8" t="s">
        <v>80</v>
      </c>
      <c r="F13" s="9" t="s">
        <v>81</v>
      </c>
    </row>
    <row r="14" spans="2:6" ht="22.5" x14ac:dyDescent="0.2">
      <c r="B14" s="10" t="s">
        <v>82</v>
      </c>
      <c r="C14" s="11" t="s">
        <v>83</v>
      </c>
      <c r="D14" s="12" t="s">
        <v>84</v>
      </c>
      <c r="E14" s="13" t="s">
        <v>85</v>
      </c>
      <c r="F14" s="14" t="s">
        <v>86</v>
      </c>
    </row>
    <row r="15" spans="2:6" ht="22.5" x14ac:dyDescent="0.2">
      <c r="B15" s="10" t="s">
        <v>87</v>
      </c>
      <c r="C15" s="11" t="s">
        <v>88</v>
      </c>
      <c r="D15" s="12" t="s">
        <v>89</v>
      </c>
      <c r="E15" s="13" t="s">
        <v>90</v>
      </c>
      <c r="F15" s="14" t="s">
        <v>101</v>
      </c>
    </row>
    <row r="16" spans="2:6" ht="13.5" x14ac:dyDescent="0.25">
      <c r="B16" s="2"/>
      <c r="C16" s="3"/>
      <c r="D16" s="3"/>
      <c r="E16" s="4"/>
      <c r="F16" s="4"/>
    </row>
    <row r="17" spans="2:6" ht="24.75" customHeight="1" x14ac:dyDescent="0.2">
      <c r="B17" s="404" t="s">
        <v>91</v>
      </c>
      <c r="C17" s="404"/>
      <c r="D17" s="404"/>
      <c r="E17" s="404"/>
      <c r="F17" s="404"/>
    </row>
    <row r="18" spans="2:6" x14ac:dyDescent="0.2">
      <c r="B18" s="20" t="s">
        <v>48</v>
      </c>
      <c r="C18" s="20" t="s">
        <v>49</v>
      </c>
      <c r="D18" s="20" t="s">
        <v>50</v>
      </c>
      <c r="E18" s="20" t="s">
        <v>51</v>
      </c>
      <c r="F18" s="20" t="s">
        <v>52</v>
      </c>
    </row>
    <row r="19" spans="2:6" ht="33.75" x14ac:dyDescent="0.2">
      <c r="B19" s="5" t="s">
        <v>92</v>
      </c>
      <c r="C19" s="6" t="s">
        <v>93</v>
      </c>
      <c r="D19" s="7" t="s">
        <v>94</v>
      </c>
      <c r="E19" s="8" t="s">
        <v>102</v>
      </c>
      <c r="F19" s="8" t="s">
        <v>104</v>
      </c>
    </row>
    <row r="20" spans="2:6" ht="33.75" x14ac:dyDescent="0.2">
      <c r="B20" s="10" t="s">
        <v>95</v>
      </c>
      <c r="C20" s="11" t="s">
        <v>96</v>
      </c>
      <c r="D20" s="12" t="s">
        <v>97</v>
      </c>
      <c r="E20" s="13" t="s">
        <v>103</v>
      </c>
      <c r="F20" s="13" t="s">
        <v>105</v>
      </c>
    </row>
    <row r="21" spans="2:6" ht="64.5" customHeight="1" x14ac:dyDescent="0.2">
      <c r="B21" s="10" t="s">
        <v>98</v>
      </c>
      <c r="C21" s="11" t="s">
        <v>99</v>
      </c>
      <c r="D21" s="12" t="s">
        <v>100</v>
      </c>
      <c r="E21" s="13" t="s">
        <v>107</v>
      </c>
      <c r="F21" s="13" t="s">
        <v>106</v>
      </c>
    </row>
  </sheetData>
  <mergeCells count="3">
    <mergeCell ref="B3:F3"/>
    <mergeCell ref="B11:F11"/>
    <mergeCell ref="B17:F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topLeftCell="A4" workbookViewId="0">
      <selection activeCell="G5" sqref="G5"/>
    </sheetView>
  </sheetViews>
  <sheetFormatPr baseColWidth="10" defaultRowHeight="12.75" x14ac:dyDescent="0.2"/>
  <sheetData>
    <row r="1" spans="1:15" x14ac:dyDescent="0.2">
      <c r="A1" s="169"/>
      <c r="B1" s="169" t="s">
        <v>234</v>
      </c>
      <c r="C1" s="169" t="s">
        <v>235</v>
      </c>
      <c r="D1" s="169" t="s">
        <v>236</v>
      </c>
      <c r="E1" s="169" t="s">
        <v>31</v>
      </c>
      <c r="F1" s="169" t="s">
        <v>237</v>
      </c>
      <c r="G1" s="169" t="s">
        <v>36</v>
      </c>
    </row>
    <row r="2" spans="1:15" ht="89.25" x14ac:dyDescent="0.2">
      <c r="A2" s="170"/>
      <c r="B2" s="172" t="s">
        <v>238</v>
      </c>
      <c r="C2" s="173">
        <v>43100</v>
      </c>
      <c r="D2" s="172" t="s">
        <v>239</v>
      </c>
      <c r="E2" s="172" t="s">
        <v>240</v>
      </c>
      <c r="F2" s="171"/>
      <c r="G2" s="174">
        <v>42353.22</v>
      </c>
      <c r="K2" s="172" t="s">
        <v>247</v>
      </c>
      <c r="L2" s="172" t="s">
        <v>248</v>
      </c>
      <c r="M2" s="174">
        <v>9349.08</v>
      </c>
      <c r="N2" s="172">
        <v>0</v>
      </c>
      <c r="O2" s="172" t="s">
        <v>249</v>
      </c>
    </row>
    <row r="3" spans="1:15" ht="89.25" x14ac:dyDescent="0.2">
      <c r="A3" s="170"/>
      <c r="B3" s="172" t="s">
        <v>241</v>
      </c>
      <c r="C3" s="173">
        <v>43100</v>
      </c>
      <c r="D3" s="172" t="s">
        <v>239</v>
      </c>
      <c r="E3" s="172" t="s">
        <v>242</v>
      </c>
      <c r="F3" s="171"/>
      <c r="G3" s="174">
        <v>10371.27</v>
      </c>
      <c r="K3" s="172" t="s">
        <v>250</v>
      </c>
      <c r="L3" s="172" t="s">
        <v>251</v>
      </c>
      <c r="M3" s="172">
        <v>0</v>
      </c>
      <c r="N3" s="174">
        <v>9349.08</v>
      </c>
      <c r="O3" s="172" t="s">
        <v>249</v>
      </c>
    </row>
    <row r="4" spans="1:15" ht="102" x14ac:dyDescent="0.2">
      <c r="A4" s="170"/>
      <c r="B4" s="172" t="s">
        <v>243</v>
      </c>
      <c r="C4" s="173">
        <v>43100</v>
      </c>
      <c r="D4" s="172" t="s">
        <v>239</v>
      </c>
      <c r="E4" s="172" t="s">
        <v>244</v>
      </c>
      <c r="F4" s="171"/>
      <c r="G4" s="174">
        <v>3129.68</v>
      </c>
      <c r="K4" s="172" t="s">
        <v>252</v>
      </c>
      <c r="L4" s="172" t="s">
        <v>253</v>
      </c>
      <c r="M4" s="174">
        <v>2641.4</v>
      </c>
      <c r="N4" s="172">
        <v>0</v>
      </c>
      <c r="O4" s="172" t="s">
        <v>249</v>
      </c>
    </row>
    <row r="5" spans="1:15" ht="89.25" x14ac:dyDescent="0.2">
      <c r="A5" s="170"/>
      <c r="B5" s="172" t="s">
        <v>245</v>
      </c>
      <c r="C5" s="173">
        <v>43100</v>
      </c>
      <c r="D5" s="172" t="s">
        <v>239</v>
      </c>
      <c r="E5" s="172" t="s">
        <v>246</v>
      </c>
      <c r="F5" s="171"/>
      <c r="G5" s="172">
        <v>93.36</v>
      </c>
      <c r="K5" s="172" t="s">
        <v>250</v>
      </c>
      <c r="L5" s="172" t="s">
        <v>251</v>
      </c>
      <c r="M5" s="172">
        <v>0</v>
      </c>
      <c r="N5" s="174">
        <v>2641.4</v>
      </c>
      <c r="O5" s="172" t="s">
        <v>249</v>
      </c>
    </row>
    <row r="6" spans="1:15" ht="51" x14ac:dyDescent="0.2">
      <c r="A6" s="169"/>
      <c r="B6" s="169" t="s">
        <v>234</v>
      </c>
      <c r="C6" s="169" t="s">
        <v>235</v>
      </c>
      <c r="D6" s="169" t="s">
        <v>236</v>
      </c>
      <c r="E6" s="169" t="s">
        <v>31</v>
      </c>
      <c r="F6" s="169" t="s">
        <v>237</v>
      </c>
      <c r="G6" s="169" t="s">
        <v>36</v>
      </c>
      <c r="K6" s="172" t="s">
        <v>254</v>
      </c>
      <c r="L6" s="172" t="s">
        <v>255</v>
      </c>
      <c r="M6" s="174">
        <v>4009.33</v>
      </c>
      <c r="N6" s="172">
        <v>0</v>
      </c>
      <c r="O6" s="172" t="s">
        <v>249</v>
      </c>
    </row>
    <row r="7" spans="1:15" ht="127.5" x14ac:dyDescent="0.2">
      <c r="A7" s="170"/>
      <c r="B7" s="172" t="s">
        <v>268</v>
      </c>
      <c r="C7" s="173">
        <v>42735</v>
      </c>
      <c r="D7" s="172" t="s">
        <v>239</v>
      </c>
      <c r="E7" s="172" t="s">
        <v>269</v>
      </c>
      <c r="F7" s="171"/>
      <c r="G7" s="174">
        <v>35917.29</v>
      </c>
      <c r="K7" s="172" t="s">
        <v>250</v>
      </c>
      <c r="L7" s="172" t="s">
        <v>251</v>
      </c>
      <c r="M7" s="172">
        <v>0</v>
      </c>
      <c r="N7" s="174">
        <v>4009.33</v>
      </c>
      <c r="O7" s="172" t="s">
        <v>249</v>
      </c>
    </row>
    <row r="8" spans="1:15" ht="114.75" x14ac:dyDescent="0.2">
      <c r="A8" s="170"/>
      <c r="B8" s="172" t="s">
        <v>270</v>
      </c>
      <c r="C8" s="173">
        <v>42735</v>
      </c>
      <c r="D8" s="172" t="s">
        <v>239</v>
      </c>
      <c r="E8" s="172" t="s">
        <v>271</v>
      </c>
      <c r="F8" s="171"/>
      <c r="G8" s="174">
        <v>8400</v>
      </c>
      <c r="K8" s="172" t="s">
        <v>256</v>
      </c>
      <c r="L8" s="172" t="s">
        <v>257</v>
      </c>
      <c r="M8" s="174">
        <v>18768.5</v>
      </c>
      <c r="N8" s="172">
        <v>0</v>
      </c>
      <c r="O8" s="172" t="s">
        <v>249</v>
      </c>
    </row>
    <row r="9" spans="1:15" ht="51" x14ac:dyDescent="0.2">
      <c r="K9" s="172" t="s">
        <v>250</v>
      </c>
      <c r="L9" s="172" t="s">
        <v>251</v>
      </c>
      <c r="M9" s="172">
        <v>0</v>
      </c>
      <c r="N9" s="174">
        <v>18768.5</v>
      </c>
      <c r="O9" s="172" t="s">
        <v>249</v>
      </c>
    </row>
    <row r="10" spans="1:15" ht="51" x14ac:dyDescent="0.2">
      <c r="K10" s="172" t="s">
        <v>258</v>
      </c>
      <c r="L10" s="172" t="s">
        <v>251</v>
      </c>
      <c r="M10" s="174">
        <v>7584.91</v>
      </c>
      <c r="N10" s="172">
        <v>0</v>
      </c>
      <c r="O10" s="172" t="s">
        <v>249</v>
      </c>
    </row>
    <row r="11" spans="1:15" ht="51" x14ac:dyDescent="0.2">
      <c r="K11" s="172" t="s">
        <v>250</v>
      </c>
      <c r="L11" s="172" t="s">
        <v>251</v>
      </c>
      <c r="M11" s="172">
        <v>0</v>
      </c>
      <c r="N11" s="174">
        <v>7584.91</v>
      </c>
      <c r="O11" s="172" t="s">
        <v>249</v>
      </c>
    </row>
    <row r="12" spans="1:15" ht="51" x14ac:dyDescent="0.2">
      <c r="K12" s="172" t="s">
        <v>259</v>
      </c>
      <c r="L12" s="172" t="s">
        <v>260</v>
      </c>
      <c r="M12" s="174">
        <v>10371.27</v>
      </c>
      <c r="N12" s="172">
        <v>0</v>
      </c>
      <c r="O12" s="172" t="s">
        <v>249</v>
      </c>
    </row>
    <row r="13" spans="1:15" ht="51" x14ac:dyDescent="0.2">
      <c r="K13" s="172" t="s">
        <v>261</v>
      </c>
      <c r="L13" s="172" t="s">
        <v>232</v>
      </c>
      <c r="M13" s="172">
        <v>0</v>
      </c>
      <c r="N13" s="174">
        <v>10371.27</v>
      </c>
      <c r="O13" s="172" t="s">
        <v>249</v>
      </c>
    </row>
    <row r="14" spans="1:15" ht="114.75" x14ac:dyDescent="0.2">
      <c r="K14" s="172" t="s">
        <v>262</v>
      </c>
      <c r="L14" s="172" t="s">
        <v>263</v>
      </c>
      <c r="M14" s="174">
        <v>3129.68</v>
      </c>
      <c r="N14" s="172">
        <v>0</v>
      </c>
      <c r="O14" s="172" t="s">
        <v>249</v>
      </c>
    </row>
    <row r="15" spans="1:15" ht="114.75" x14ac:dyDescent="0.2">
      <c r="K15" s="172" t="s">
        <v>264</v>
      </c>
      <c r="L15" s="172" t="s">
        <v>265</v>
      </c>
      <c r="M15" s="172">
        <v>0</v>
      </c>
      <c r="N15" s="174">
        <v>3129.68</v>
      </c>
      <c r="O15" s="172" t="s">
        <v>266</v>
      </c>
    </row>
    <row r="16" spans="1:15" ht="51" x14ac:dyDescent="0.2">
      <c r="K16" s="172" t="s">
        <v>259</v>
      </c>
      <c r="L16" s="172" t="s">
        <v>260</v>
      </c>
      <c r="M16" s="172">
        <v>93.36</v>
      </c>
      <c r="N16" s="172">
        <v>0</v>
      </c>
      <c r="O16" s="172" t="s">
        <v>249</v>
      </c>
    </row>
    <row r="17" spans="11:15" ht="51" x14ac:dyDescent="0.2">
      <c r="K17" s="172" t="s">
        <v>267</v>
      </c>
      <c r="L17" s="172" t="s">
        <v>260</v>
      </c>
      <c r="M17" s="172">
        <v>0</v>
      </c>
      <c r="N17" s="172">
        <v>93.36</v>
      </c>
      <c r="O17" s="172" t="s">
        <v>249</v>
      </c>
    </row>
    <row r="18" spans="11:15" ht="38.25" x14ac:dyDescent="0.2">
      <c r="K18" s="172" t="s">
        <v>247</v>
      </c>
      <c r="L18" s="172" t="s">
        <v>248</v>
      </c>
      <c r="M18" s="174">
        <v>9632.39</v>
      </c>
      <c r="N18" s="172">
        <v>0</v>
      </c>
      <c r="O18" s="172" t="s">
        <v>272</v>
      </c>
    </row>
    <row r="19" spans="11:15" ht="38.25" x14ac:dyDescent="0.2">
      <c r="K19" s="172" t="s">
        <v>250</v>
      </c>
      <c r="L19" s="172" t="s">
        <v>251</v>
      </c>
      <c r="M19" s="172">
        <v>0</v>
      </c>
      <c r="N19" s="174">
        <v>9632.39</v>
      </c>
      <c r="O19" s="172" t="s">
        <v>272</v>
      </c>
    </row>
    <row r="20" spans="11:15" ht="38.25" x14ac:dyDescent="0.2">
      <c r="K20" s="172" t="s">
        <v>252</v>
      </c>
      <c r="L20" s="172" t="s">
        <v>253</v>
      </c>
      <c r="M20" s="174">
        <v>2641.4</v>
      </c>
      <c r="N20" s="172">
        <v>0</v>
      </c>
      <c r="O20" s="172" t="s">
        <v>272</v>
      </c>
    </row>
    <row r="21" spans="11:15" ht="38.25" x14ac:dyDescent="0.2">
      <c r="K21" s="172" t="s">
        <v>250</v>
      </c>
      <c r="L21" s="172" t="s">
        <v>251</v>
      </c>
      <c r="M21" s="172">
        <v>0</v>
      </c>
      <c r="N21" s="174">
        <v>2641.4</v>
      </c>
      <c r="O21" s="172" t="s">
        <v>272</v>
      </c>
    </row>
    <row r="22" spans="11:15" ht="38.25" x14ac:dyDescent="0.2">
      <c r="K22" s="172" t="s">
        <v>254</v>
      </c>
      <c r="L22" s="172" t="s">
        <v>255</v>
      </c>
      <c r="M22" s="174">
        <v>4009.33</v>
      </c>
      <c r="N22" s="172">
        <v>0</v>
      </c>
      <c r="O22" s="172" t="s">
        <v>272</v>
      </c>
    </row>
    <row r="23" spans="11:15" ht="38.25" x14ac:dyDescent="0.2">
      <c r="K23" s="172" t="s">
        <v>250</v>
      </c>
      <c r="L23" s="172" t="s">
        <v>251</v>
      </c>
      <c r="M23" s="172">
        <v>0</v>
      </c>
      <c r="N23" s="174">
        <v>4009.33</v>
      </c>
      <c r="O23" s="172" t="s">
        <v>272</v>
      </c>
    </row>
    <row r="24" spans="11:15" ht="38.25" x14ac:dyDescent="0.2">
      <c r="K24" s="172" t="s">
        <v>256</v>
      </c>
      <c r="L24" s="172" t="s">
        <v>257</v>
      </c>
      <c r="M24" s="174">
        <v>19331.009999999998</v>
      </c>
      <c r="N24" s="172">
        <v>0</v>
      </c>
      <c r="O24" s="172" t="s">
        <v>272</v>
      </c>
    </row>
    <row r="25" spans="11:15" ht="38.25" x14ac:dyDescent="0.2">
      <c r="K25" s="172" t="s">
        <v>250</v>
      </c>
      <c r="L25" s="172" t="s">
        <v>251</v>
      </c>
      <c r="M25" s="172">
        <v>0</v>
      </c>
      <c r="N25" s="174">
        <v>19331.009999999998</v>
      </c>
      <c r="O25" s="172" t="s">
        <v>272</v>
      </c>
    </row>
    <row r="26" spans="11:15" ht="38.25" x14ac:dyDescent="0.2">
      <c r="K26" s="172" t="s">
        <v>258</v>
      </c>
      <c r="L26" s="172" t="s">
        <v>251</v>
      </c>
      <c r="M26" s="172">
        <v>303.16000000000003</v>
      </c>
      <c r="N26" s="172">
        <v>0</v>
      </c>
      <c r="O26" s="172" t="s">
        <v>272</v>
      </c>
    </row>
    <row r="27" spans="11:15" ht="38.25" x14ac:dyDescent="0.2">
      <c r="K27" s="172" t="s">
        <v>250</v>
      </c>
      <c r="L27" s="172" t="s">
        <v>251</v>
      </c>
      <c r="M27" s="172">
        <v>0</v>
      </c>
      <c r="N27" s="172">
        <v>303.16000000000003</v>
      </c>
      <c r="O27" s="172" t="s">
        <v>272</v>
      </c>
    </row>
    <row r="28" spans="11:15" ht="38.25" x14ac:dyDescent="0.2">
      <c r="K28" s="172" t="s">
        <v>259</v>
      </c>
      <c r="L28" s="172" t="s">
        <v>260</v>
      </c>
      <c r="M28" s="174">
        <v>8400</v>
      </c>
      <c r="N28" s="172">
        <v>0</v>
      </c>
      <c r="O28" s="172" t="s">
        <v>272</v>
      </c>
    </row>
    <row r="29" spans="11:15" ht="38.25" x14ac:dyDescent="0.2">
      <c r="K29" s="172" t="s">
        <v>261</v>
      </c>
      <c r="L29" s="172" t="s">
        <v>232</v>
      </c>
      <c r="M29" s="172">
        <v>0</v>
      </c>
      <c r="N29" s="174">
        <v>8400</v>
      </c>
      <c r="O29" s="172" t="s">
        <v>272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Table 1</vt:lpstr>
      <vt:lpstr>Manual Notas</vt:lpstr>
      <vt:lpstr>Hoja1</vt:lpstr>
      <vt:lpstr>'Table 1'!Área_de_impresión</vt:lpstr>
      <vt:lpstr>'Table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Paty Administrativa</cp:lastModifiedBy>
  <cp:lastPrinted>2021-03-08T12:34:32Z</cp:lastPrinted>
  <dcterms:created xsi:type="dcterms:W3CDTF">2017-02-28T18:38:56Z</dcterms:created>
  <dcterms:modified xsi:type="dcterms:W3CDTF">2021-03-09T16:20:32Z</dcterms:modified>
</cp:coreProperties>
</file>